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0\PAAC\"/>
    </mc:Choice>
  </mc:AlternateContent>
  <xr:revisionPtr revIDLastSave="0" documentId="8_{F531FC02-C825-4D5C-8761-BB5D4FAB4C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AC A DIC 2019" sheetId="1" r:id="rId1"/>
  </sheets>
  <externalReferences>
    <externalReference r:id="rId2"/>
    <externalReference r:id="rId3"/>
  </externalReference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'PAAC A DIC 2019'!$B$1:$Q$88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'PAAC A DIC 2019'!$1:$7</definedName>
    <definedName name="vigencias">[1]TABLA!$E$2:$E$7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0" i="1" l="1"/>
  <c r="O86" i="1"/>
  <c r="P86" i="1" s="1"/>
  <c r="N86" i="1"/>
  <c r="O84" i="1"/>
  <c r="N84" i="1"/>
  <c r="O82" i="1"/>
  <c r="N82" i="1"/>
  <c r="P78" i="1"/>
  <c r="O77" i="1"/>
  <c r="N77" i="1"/>
  <c r="O71" i="1"/>
  <c r="N71" i="1"/>
  <c r="O65" i="1"/>
  <c r="P65" i="1" s="1"/>
  <c r="N65" i="1"/>
  <c r="P64" i="1"/>
  <c r="O61" i="1"/>
  <c r="N61" i="1"/>
  <c r="O58" i="1"/>
  <c r="N58" i="1"/>
  <c r="O55" i="1"/>
  <c r="N55" i="1"/>
  <c r="P55" i="1" s="1"/>
  <c r="O53" i="1"/>
  <c r="N53" i="1"/>
  <c r="N46" i="1"/>
  <c r="P56" i="1"/>
  <c r="P48" i="1"/>
  <c r="P49" i="1"/>
  <c r="P47" i="1"/>
  <c r="P45" i="1"/>
  <c r="P43" i="1"/>
  <c r="P42" i="1"/>
  <c r="O44" i="1"/>
  <c r="O41" i="1"/>
  <c r="N41" i="1"/>
  <c r="N44" i="1"/>
  <c r="O30" i="1"/>
  <c r="O17" i="1"/>
  <c r="O12" i="1"/>
  <c r="P37" i="1"/>
  <c r="P38" i="1"/>
  <c r="P39" i="1"/>
  <c r="P40" i="1"/>
  <c r="P36" i="1"/>
  <c r="P44" i="1" l="1"/>
  <c r="P84" i="1"/>
  <c r="P61" i="1"/>
  <c r="P41" i="1"/>
  <c r="P71" i="1"/>
  <c r="P87" i="1"/>
  <c r="P85" i="1"/>
  <c r="P77" i="1"/>
  <c r="P76" i="1"/>
  <c r="P75" i="1"/>
  <c r="P72" i="1"/>
  <c r="O46" i="1"/>
  <c r="P46" i="1" s="1"/>
  <c r="P34" i="1"/>
  <c r="P33" i="1"/>
  <c r="P32" i="1"/>
  <c r="P31" i="1"/>
  <c r="P26" i="1"/>
  <c r="O25" i="1"/>
  <c r="N25" i="1"/>
  <c r="P24" i="1"/>
  <c r="O23" i="1"/>
  <c r="N23" i="1"/>
  <c r="P21" i="1"/>
  <c r="O20" i="1"/>
  <c r="N20" i="1"/>
  <c r="P19" i="1"/>
  <c r="P18" i="1"/>
  <c r="N17" i="1"/>
  <c r="P17" i="1" s="1"/>
  <c r="P16" i="1"/>
  <c r="P15" i="1"/>
  <c r="N12" i="1"/>
  <c r="P12" i="1" s="1"/>
  <c r="P25" i="1" l="1"/>
  <c r="P23" i="1"/>
  <c r="P20" i="1"/>
  <c r="P30" i="1"/>
  <c r="P82" i="1"/>
  <c r="K87" i="1"/>
  <c r="J86" i="1"/>
  <c r="I86" i="1"/>
  <c r="I84" i="1" s="1"/>
  <c r="I82" i="1" s="1"/>
  <c r="K85" i="1"/>
  <c r="K83" i="1"/>
  <c r="K81" i="1"/>
  <c r="J77" i="1"/>
  <c r="I77" i="1"/>
  <c r="K80" i="1"/>
  <c r="K79" i="1"/>
  <c r="K78" i="1"/>
  <c r="K76" i="1"/>
  <c r="K73" i="1"/>
  <c r="K74" i="1"/>
  <c r="K75" i="1"/>
  <c r="K72" i="1"/>
  <c r="K71" i="1"/>
  <c r="J65" i="1"/>
  <c r="J61" i="1" s="1"/>
  <c r="J58" i="1" s="1"/>
  <c r="J55" i="1" s="1"/>
  <c r="I65" i="1"/>
  <c r="I61" i="1" s="1"/>
  <c r="I58" i="1" s="1"/>
  <c r="I55" i="1" s="1"/>
  <c r="K64" i="1"/>
  <c r="K63" i="1"/>
  <c r="K60" i="1"/>
  <c r="I30" i="1"/>
  <c r="J46" i="1"/>
  <c r="I46" i="1"/>
  <c r="K57" i="1"/>
  <c r="K54" i="1"/>
  <c r="I41" i="1"/>
  <c r="K86" i="1" l="1"/>
  <c r="J84" i="1"/>
  <c r="J82" i="1" s="1"/>
  <c r="K82" i="1" s="1"/>
  <c r="K77" i="1"/>
  <c r="K53" i="1"/>
  <c r="J41" i="1"/>
  <c r="J30" i="1"/>
  <c r="K35" i="1"/>
  <c r="K34" i="1"/>
  <c r="K33" i="1"/>
  <c r="K32" i="1"/>
  <c r="K31" i="1"/>
  <c r="K84" i="1" l="1"/>
  <c r="K30" i="1"/>
  <c r="J23" i="1" l="1"/>
  <c r="J20" i="1"/>
  <c r="I20" i="1"/>
  <c r="K22" i="1"/>
  <c r="K15" i="1" l="1"/>
  <c r="J25" i="1" l="1"/>
  <c r="I25" i="1"/>
  <c r="I23" i="1" s="1"/>
  <c r="I12" i="1"/>
  <c r="K21" i="1"/>
  <c r="K19" i="1"/>
  <c r="K18" i="1"/>
  <c r="J17" i="1"/>
  <c r="I17" i="1"/>
  <c r="K16" i="1"/>
  <c r="K14" i="1"/>
  <c r="K13" i="1"/>
  <c r="J12" i="1"/>
  <c r="K26" i="1" l="1"/>
  <c r="K25" i="1"/>
  <c r="K24" i="1"/>
  <c r="K17" i="1"/>
  <c r="K12" i="1"/>
  <c r="K20" i="1"/>
  <c r="K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Rosa Valentina Aceros Garcia</author>
  </authors>
  <commentList>
    <comment ref="C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2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5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7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<sst xmlns="http://schemas.openxmlformats.org/spreadsheetml/2006/main" count="443" uniqueCount="288">
  <si>
    <t xml:space="preserve">INSTITUTO MUNICIPAL DE EMPLEO Y FOMENTO EMPRESARIAL DE BUCARAMANGA                                                </t>
  </si>
  <si>
    <t>SUBDIRECCIÓN TÉCNICA
120</t>
  </si>
  <si>
    <t>PLANES</t>
  </si>
  <si>
    <t>Fecha:</t>
  </si>
  <si>
    <t>Consecutivo:</t>
  </si>
  <si>
    <t>GESTION ESTRATÉGICA TÉCNICA
GET</t>
  </si>
  <si>
    <t>Plan Anticorrupción
141</t>
  </si>
  <si>
    <t>Página</t>
  </si>
  <si>
    <t>Plan Anticorrupción y de Atención al Ciudadano</t>
  </si>
  <si>
    <t>Componente 1:</t>
  </si>
  <si>
    <t>Mapa de riesgos de corrupción y de atención al ciudadano</t>
  </si>
  <si>
    <t>Subcomponente</t>
  </si>
  <si>
    <t>Objetivos y Actividades</t>
  </si>
  <si>
    <t>Meta</t>
  </si>
  <si>
    <t xml:space="preserve">Responsable </t>
  </si>
  <si>
    <t>Fecha programada</t>
  </si>
  <si>
    <t>Subcomponente 1</t>
  </si>
  <si>
    <t>Política de Administración de Riesgos de Corrupción</t>
  </si>
  <si>
    <t>1.1</t>
  </si>
  <si>
    <t>Jefe de planeación y contratista delegado</t>
  </si>
  <si>
    <t>1.2</t>
  </si>
  <si>
    <t>Socialización al interior de la institución de la política de riesgo anticorrupción</t>
  </si>
  <si>
    <t>Política de Riesgos anticorrupción socializada</t>
  </si>
  <si>
    <t>1.3</t>
  </si>
  <si>
    <t>1.4</t>
  </si>
  <si>
    <t>Política de Riesgos publicada</t>
  </si>
  <si>
    <t>Subcomponente 2</t>
  </si>
  <si>
    <t>Objetivo: Realizar una efectiva identificación de los riesgos de corrupción en la entidad</t>
  </si>
  <si>
    <t xml:space="preserve">Construcción del Mapa de
Riesgos de Corrupción
</t>
  </si>
  <si>
    <t>Riesgos de Corrupción identificados</t>
  </si>
  <si>
    <t>Mapa de riesgos de corrupción ajustado</t>
  </si>
  <si>
    <t>Subcomponente 3</t>
  </si>
  <si>
    <t>Objetivo: Difundir  a los interesados internos y externos de la entidad el mapa de riesgos de corrupción de la institución</t>
  </si>
  <si>
    <t>Consulta y divulgación</t>
  </si>
  <si>
    <t>Subcomponente 4</t>
  </si>
  <si>
    <t>Objetivo : Realizar un adecuado seguimiento a la gestión del riesgo de la entidad y la efectividad de los controles establecidos</t>
  </si>
  <si>
    <t>Subcomponente 5</t>
  </si>
  <si>
    <t>Objetivo: Analizar las causas, los riesgos de corrupción y la efectividad de los controles incorporados en el mapa de Riesgos de Corrupción de la entidad.</t>
  </si>
  <si>
    <t xml:space="preserve">Seguimiento
</t>
  </si>
  <si>
    <t>Componente 3:</t>
  </si>
  <si>
    <t>Rendición de cuentas</t>
  </si>
  <si>
    <t>Objetivo: Mejorar  los atributos de la información que se entregará a los ciudadanos</t>
  </si>
  <si>
    <t>INFORMACIÓN DE CALIDAD Y EN LENGUAJE COMPRENSIBLE</t>
  </si>
  <si>
    <t>Estrategia de Rendición de Cuentas Diseñada y socializada</t>
  </si>
  <si>
    <t>Jefe de Planeación y Contratista responsable rendición de cuentas.</t>
  </si>
  <si>
    <t>Jefe de Planeación, Ingeniero de Sistemas.</t>
  </si>
  <si>
    <t>Diseñar el cronograma para la rendición de cuentas</t>
  </si>
  <si>
    <t>Cronograma diseñado</t>
  </si>
  <si>
    <t>Diseñar el Plan de Comunicaciones para la rendición de cuentas</t>
  </si>
  <si>
    <t>Plan de comunicaciones diseñado</t>
  </si>
  <si>
    <t>Jefe de Planeación y contratista delegado</t>
  </si>
  <si>
    <t>Objetivo: Implementar la estrategia de rendición de cuentas  del Instituto.</t>
  </si>
  <si>
    <t>DIALOGO DE DOBLE VÍA CON LA CIUDADANÍA Y SUS ORGANIZACIONES</t>
  </si>
  <si>
    <t>2.1</t>
  </si>
  <si>
    <t>Encuentros con la comunidad para rendir cuentas sobre avances y resultados de las metas misionales.</t>
  </si>
  <si>
    <t>Realizar Audiencia Pública de cuentas en la que se promueva el dialogo con la ciudadanía</t>
  </si>
  <si>
    <t>Audiencia Pública de rendición de cuentas realizada</t>
  </si>
  <si>
    <t>Objetivo: Fomentar la cultura de Rendición de cuentas con los funcionarios de la entidad y  la Participación y veeduría ciudadana.</t>
  </si>
  <si>
    <t>INCENTIVOS PARA MOTIVAR LA CULTURA DE LA RENDICIÓN Y PETICIÓN DE CUENTAS</t>
  </si>
  <si>
    <t>Realizar Jornadas de Sensibilización con los funcionarios sobre la importancia de la Gestión transparente y la rendición de cuentas.</t>
  </si>
  <si>
    <t>Objetivo: Evaluar la efectividad de la estrategia de rendición de cuentas diseñada</t>
  </si>
  <si>
    <t>EVALUACIÓN Y RETROALIMENTACIÓN A  LA GESTIÓN INSTITUCIONAL</t>
  </si>
  <si>
    <t>Aplicar una encuesta de evaluación de la audiencia pública participativa de rendición de cuentas y de los encuentros comunales</t>
  </si>
  <si>
    <t>Encuestas de satisfacción aplicadas</t>
  </si>
  <si>
    <t>Realizar un informe de evaluación de cumplimiento de las acciones planteadas y de la estrategia en su conjunto y de los resultados del proceso de rendición de cuentas.</t>
  </si>
  <si>
    <t>Informe de Evaluación de la Estrategia</t>
  </si>
  <si>
    <t>Elaborar y suscribir el plan de Mejoramiento  a los que haya lugar</t>
  </si>
  <si>
    <t>Plan de Mejoramiento Suscrito</t>
  </si>
  <si>
    <t>Componente 4:</t>
  </si>
  <si>
    <t>Servicio al Ciudadano</t>
  </si>
  <si>
    <t>Objetivo: Implementar acciones que fortalezcan el nivel de importancia del servicio al ciudadano al interior de la entidad.</t>
  </si>
  <si>
    <t>ESTRUCTURA ADMINISTRATIVA Y DIRECCIONAMIENTO ESTRATÉGICO</t>
  </si>
  <si>
    <t>Objetivo: Fortalecer los medios de comunicación y atención al ciudadano</t>
  </si>
  <si>
    <t>FORTALECIMIENTO DE LOS CANALES DE ATENCIÓN</t>
  </si>
  <si>
    <t>Mejorar las condiciones de acceso por parte de los ciudadanos, a los servicios que presta el Instituto</t>
  </si>
  <si>
    <t>Jefe de Planeación
Ingeniero de Sistemas</t>
  </si>
  <si>
    <t xml:space="preserve">Formulario de atención al ciudadano implementado en página web </t>
  </si>
  <si>
    <t>Ingeniero de Sistemas
Responsable de atención al ciudadano</t>
  </si>
  <si>
    <t>Objetivo: Implementar acciones que fomenten la cultura de servicio al ciudadano, en los funcionarios de la entidad.</t>
  </si>
  <si>
    <t>TALENTO HUMANO</t>
  </si>
  <si>
    <t>Capacitar a funcionarios y contratistas en protocolo de atención al ciudadano</t>
  </si>
  <si>
    <t>Funcionarios y contratistas capacitados</t>
  </si>
  <si>
    <t>Responsable de Atención al Ciudadano
Subdirector administrativo y financiero</t>
  </si>
  <si>
    <t>Subdirector administrativo y financiero</t>
  </si>
  <si>
    <t>Objetivo: Implementar acciones que propendan  el cumplimiento normativo de Servicio al ciudadano</t>
  </si>
  <si>
    <t>Objetivo: Conocer las necesidades ,expectativas, intereses y percepción del servicio recibido, por parte de la ciudadanía que atiende el IMEBU.</t>
  </si>
  <si>
    <t>Realizar la evaluación y retroalimentación mensual de las encuestas de verificación y calidad del servicio</t>
  </si>
  <si>
    <t>Informe de evaluación mensual</t>
  </si>
  <si>
    <t>Subdirector técnico
Responsable atención al ciudadano</t>
  </si>
  <si>
    <t>Implementar acciones de mejora de acuerdo con los resultados de la evaluación de las encuestas de verificación y calidad del servicio</t>
  </si>
  <si>
    <t>Plan de mejora implementado</t>
  </si>
  <si>
    <t>Componente 5:</t>
  </si>
  <si>
    <t>Transparencia y Acceso a la Información</t>
  </si>
  <si>
    <t xml:space="preserve">Objetivo: Implementar acciones que permitan a los ciudadanos disponer de la información mínima normativa e información de interés, en medios físicos y electrónicos </t>
  </si>
  <si>
    <t>LINEAMIENTOS DE TRANSPARENCIA ACTIVA</t>
  </si>
  <si>
    <t>Ingeniero de Sistemas
Subdirector administrativo y financiero
Subdirector Técnico
Asesora Jurídica
Jefe de Control Interno</t>
  </si>
  <si>
    <t>Sección de transparencia y acceso a la información pública  actualizada de acuerdo a la normatividad vigente</t>
  </si>
  <si>
    <t xml:space="preserve">Ingeniero de Sistemas </t>
  </si>
  <si>
    <t xml:space="preserve">Jefe de Planeación                               
Responsable de Atención al  Ciudadano </t>
  </si>
  <si>
    <t>100% de las hojas de vida de servidores y contratistas publicadas en el SIGEP</t>
  </si>
  <si>
    <t>Asegurar el registro del 100% de los contratos suscritos por la entidad en el portal SECOP</t>
  </si>
  <si>
    <t>100%  de los contratos publicados en el SECOP</t>
  </si>
  <si>
    <t>Asesora Jurídica</t>
  </si>
  <si>
    <t>Objetivo: Garantizar una adecuada gestión de las solicitudes de información realizada por la  ciudadanía.</t>
  </si>
  <si>
    <t>LINEAMIENTOS DE TRANSPARENCIA PASIVA</t>
  </si>
  <si>
    <t>Jefe de Planeación                               
Responsable de Atención al  Ciudadano</t>
  </si>
  <si>
    <t>Objetivo: Diseñar instrumentos de gestión de la información del Instituto, que permitan mejorar los mecanismos de transparencia y acceso a la información pública.</t>
  </si>
  <si>
    <t>ELABORACIÓN DE LOS INSTRUMENTOS DE GESTIÓN DE LA INFORMACIÓN</t>
  </si>
  <si>
    <t>Objetivo: Determinar las necesidades de adecuación del portal web institucional para dar cumplimiento con el criterio diferencial de acceso a la información pública de la entidad.</t>
  </si>
  <si>
    <t>CRITERIO DIFERENCIAL DE  ACCESIBILIDAD</t>
  </si>
  <si>
    <t>diagnóstico de accesibilidad web elaborado</t>
  </si>
  <si>
    <t>Ingeniero de Sistemas</t>
  </si>
  <si>
    <t>Objetivo: Contar con un mecanismo de seguimiento al acceso a  información pública</t>
  </si>
  <si>
    <t>MONITOREO DEL ACCESO A LA INFORMACIÓN PÚBLICA</t>
  </si>
  <si>
    <t>Realizar un informe de PQRSD de la vigencia sobre el número de solicitudes de acceso a la información pública incluyendo: la identificación de número de solicitudes recibidas, número de solicitudes que fueron trasladadas a otra institución, tiempo de respuesta a cada solicitud y número de solicitudes en las que se negó el acceso a la información.</t>
  </si>
  <si>
    <t>Informe de gestión de las PQRSD</t>
  </si>
  <si>
    <t>001</t>
  </si>
  <si>
    <t>Versión: 01</t>
  </si>
  <si>
    <t xml:space="preserve">Página web institucional actualizada con información sobre los programas misionales vigentes y sus procedimientos </t>
  </si>
  <si>
    <t>Mantener publicada en la cartelera y página web, la carta de trato digno</t>
  </si>
  <si>
    <t>Carta publicada en cartelera y página web</t>
  </si>
  <si>
    <t>tercer día hábil de cada mes durante todo el año</t>
  </si>
  <si>
    <t>Publicar en la sección de transparencia, la información que de acuerdo al diagnóstico realizado, se encuentre pendiente, según la normatividad vigente</t>
  </si>
  <si>
    <t>Implementar un seguimiento en línea respecto a la recepción de PQRSD realizadas a través del formulario, de acuerdo con los lineamientos establecidos por MINTIC</t>
  </si>
  <si>
    <t xml:space="preserve">Seguimiento online a la recepción de PQRSD a través del formulario Implementado en página web </t>
  </si>
  <si>
    <t>Publicar el  acto administrativo el trámite de PQRSD incluyendo los costos de reproducción de información, de acuerdo con los medios en que reposa la información de la entidad.</t>
  </si>
  <si>
    <t>Resolución PQRSD  y anexos publicados en página web</t>
  </si>
  <si>
    <t>Realizar un diagnóstico al portal web de la entidad,. en materia de accesibilidad web, con las mejoras implementadas, a partir del anterior diagnóstico.</t>
  </si>
  <si>
    <t xml:space="preserve">Responsable de Atención al Ciudadano
Jefe de Planeación </t>
  </si>
  <si>
    <t>Mapa de riesgos publicado en página web</t>
  </si>
  <si>
    <t>Realizar seguimiento a la ocurrencia de los riesgos identificados en mapa de riesgos de corrupción y analizar la efectividad de los controles establecidos.</t>
  </si>
  <si>
    <t>Ajuste de la política, socialización y publicación en página web</t>
  </si>
  <si>
    <t>Revisión de la política actual de riesgos respecto a la debida gestión del riesgo de corrupción, de acuerdo a la normatividad vigente.</t>
  </si>
  <si>
    <t>Política de Riesgos ajustada y publicada</t>
  </si>
  <si>
    <t>Acta de reunión con líderes de proceso</t>
  </si>
  <si>
    <t>Nota: Debido a la naturaleza de la Institución y a las funciones propias de la misma, según el acuerdo 030 de 2002, el componente No. 2, no aplica.</t>
  </si>
  <si>
    <t xml:space="preserve">Realizar mesas de trabajo con las diferentes responsables de los procesos para identificar posibles riesgos de corrupción.  </t>
  </si>
  <si>
    <t>Ajustar el mapa de riesgos  de corrupción con respecto a las observaciones de los diferentes grupos de trabajoy socializar con los funcionarios.</t>
  </si>
  <si>
    <t>Mantener publicado el mapa de riesgos de corrupción adoptado por la Entidad</t>
  </si>
  <si>
    <t>Matriz de indicadores del Mapa de Riesgos</t>
  </si>
  <si>
    <t xml:space="preserve">Director General 
Jefe de planeación </t>
  </si>
  <si>
    <t>Director General 
Jefe de planeación 
Ingeniero de sistemas</t>
  </si>
  <si>
    <t>Responsables de Procesos</t>
  </si>
  <si>
    <t>Dirección General 
Jefe de planeación contratista delegado
líderes de proceso</t>
  </si>
  <si>
    <t>Publicar el informe de gestión que será expuesto en la rendición de cuentas</t>
  </si>
  <si>
    <t xml:space="preserve">Publicar la estrategia de rendición de cuentas, con cronograma y plan de comunicaciones  construido </t>
  </si>
  <si>
    <t>Estrategia de rendición de cuentas publicado en la web</t>
  </si>
  <si>
    <t>Dirección General, Jefe de Planeación, Subdirección Tpecnica, equipo técnico</t>
  </si>
  <si>
    <t>Dirección General, Jefe de Planeación y contratista delegado</t>
  </si>
  <si>
    <t>Director General
Jefe de Planeación
Responsable atención al ciudadano</t>
  </si>
  <si>
    <t>Subdirección Técnica
Ingeniero de Sistemas</t>
  </si>
  <si>
    <t>Publicación del modelo de servicio de la institución</t>
  </si>
  <si>
    <t xml:space="preserve">Modelo de Servicio publicado en página web </t>
  </si>
  <si>
    <t xml:space="preserve">Director General 
</t>
  </si>
  <si>
    <t>documentos publicado en página web</t>
  </si>
  <si>
    <t>Subdirector Administrativo y Financiero
Ingeniero de Sistemas</t>
  </si>
  <si>
    <t>2 Encuentros realizados</t>
  </si>
  <si>
    <t xml:space="preserve">Jornadas de sensibilización con funcionarios </t>
  </si>
  <si>
    <t>informe de gestión publicado en la web</t>
  </si>
  <si>
    <t>Mantener publicado en página web el índice de información clasificada y reservada y  el Esquema de publicación de la Información</t>
  </si>
  <si>
    <t>Objetivo : Gestionar adecuadamente los riesgos de corrupción identificados en la entidad</t>
  </si>
  <si>
    <t>30/06/2019
30/11/2019</t>
  </si>
  <si>
    <t>31/07/2019
13/12/2019</t>
  </si>
  <si>
    <t>15/08/2019
31/12/2019</t>
  </si>
  <si>
    <t xml:space="preserve">31/03/2019
</t>
  </si>
  <si>
    <t>30/06/2019
29/12/2019</t>
  </si>
  <si>
    <t>28/02/2019 y Permanente durante todo el año</t>
  </si>
  <si>
    <t>30/03/2019
30/06/2019
29/09/2019
29/12/2019</t>
  </si>
  <si>
    <t>30/06/2019
31/12/2019</t>
  </si>
  <si>
    <t>15/04/2019
15/08/2019
15/12/2019</t>
  </si>
  <si>
    <t>Realizar la divulgación del Plan anticorrupción con los funcionarios y contratistas de la entidad</t>
  </si>
  <si>
    <t>Plan Anticorrupción socializado</t>
  </si>
  <si>
    <t>Monitoreo y revisión</t>
  </si>
  <si>
    <t>Monitorear cuatrimestralmente el cumplimiento de las acciones propuestas para la administración de riesgos de corrupción y retroalimentar a los líderes de proceso</t>
  </si>
  <si>
    <t>Acta de reunión cuatrimestral con líderes de proceso</t>
  </si>
  <si>
    <t>Publicar la información asociada con el presupuesto del instituto</t>
  </si>
  <si>
    <t>Publicar la información asociada con el cumplimiento de metas del instituto</t>
  </si>
  <si>
    <t>1.5</t>
  </si>
  <si>
    <t>1.6</t>
  </si>
  <si>
    <t>1.7</t>
  </si>
  <si>
    <t>Comunicar los resultados de la gestión del Instituto</t>
  </si>
  <si>
    <t>Jefe de Control Interno
Ingeniero de Sistemas</t>
  </si>
  <si>
    <t>Informes de los entes de control que vigilan a la entidad publicados en página web</t>
  </si>
  <si>
    <t>Informes trimestrales publicados en página web</t>
  </si>
  <si>
    <t>Ejecución presupuestal publicada en página web</t>
  </si>
  <si>
    <t>Cumplimiento del plan de acción publicado en página web</t>
  </si>
  <si>
    <t>15/02/2019
15/07/2019</t>
  </si>
  <si>
    <t>1.8</t>
  </si>
  <si>
    <t>1.9</t>
  </si>
  <si>
    <t>Realizar autodiagnostico del proceso de rendición de cuentas siguiendo los lineamientos del Manual único de Rendición de Cuentas</t>
  </si>
  <si>
    <t>Diseñar  la estrategia de rendición de cuentas con las diferentes dependencias de acuerdo a lo establecido en el Manual Unico de Rendición de Cuentas</t>
  </si>
  <si>
    <t>15/05/2019
15/10/2019</t>
  </si>
  <si>
    <t>15/07/2019
30/11/2019</t>
  </si>
  <si>
    <t>31/07/2019
15/12/2019</t>
  </si>
  <si>
    <t>Normativo y procedimental</t>
  </si>
  <si>
    <t>Relacionamiento con el ciudadano</t>
  </si>
  <si>
    <t>Socializar la política de protección de datos con los funcionarios y contratistas del instituto</t>
  </si>
  <si>
    <t xml:space="preserve">Acta de reunión de socialización de la política </t>
  </si>
  <si>
    <t>Política de protección de datos publicada en página web</t>
  </si>
  <si>
    <t>Publicar la política de protección de datos en página web</t>
  </si>
  <si>
    <t>4.1</t>
  </si>
  <si>
    <t>4.2</t>
  </si>
  <si>
    <t>4.3</t>
  </si>
  <si>
    <t>Realizar la publicación de datos abiertos en el portal establecido</t>
  </si>
  <si>
    <t>Datos abiertos publicados</t>
  </si>
  <si>
    <t>Ingeniero de sistemas</t>
  </si>
  <si>
    <t>Socializar internamente el procedimiento de respuesta a solicitudes de acceso a la información pública de acuerdo a la normatividad vigente</t>
  </si>
  <si>
    <t>2.2</t>
  </si>
  <si>
    <t>Publicar el procedimiento de respuesta a solicitudes de acceso a la información pública</t>
  </si>
  <si>
    <t xml:space="preserve">Acta de reunión de socialización del procedimiento </t>
  </si>
  <si>
    <t>Publicación en página web</t>
  </si>
  <si>
    <t>Autodiagnostico realizado</t>
  </si>
  <si>
    <t>3.1</t>
  </si>
  <si>
    <t>3.2</t>
  </si>
  <si>
    <t>5.1</t>
  </si>
  <si>
    <t>5.2</t>
  </si>
  <si>
    <t>Realizar la publicación de las bases de datos en el registro nacional de base de datos (RNBD)</t>
  </si>
  <si>
    <t>Bases de datos registradas en el RNBD</t>
  </si>
  <si>
    <t>2.3</t>
  </si>
  <si>
    <t>2.4</t>
  </si>
  <si>
    <t>Publicar la  política de riesgos de Corrupciónen página web</t>
  </si>
  <si>
    <t>20/04/2019
20/08/2019
20/12/2019</t>
  </si>
  <si>
    <t>octavo día  de cada mes</t>
  </si>
  <si>
    <t xml:space="preserve">Asegurar el registro del 100% de las hojas de vida de los servidores  y contratistas de función pública en el SIGEP </t>
  </si>
  <si>
    <t>15/04/2019
15/07/2019
15/10/2019
31/12/2019</t>
  </si>
  <si>
    <t>Implementar los procesos de formación en servicio al cuidadano</t>
  </si>
  <si>
    <t>Seguimiento 1 OCI</t>
  </si>
  <si>
    <t>Observaciones</t>
  </si>
  <si>
    <t>Actividades programadas hasta la fecha</t>
  </si>
  <si>
    <t>Actividades cumplidas hasta la fecha</t>
  </si>
  <si>
    <t>% de avance por objetivo</t>
  </si>
  <si>
    <t>Correo electrónico a todos los funcionarios, socializando la politica de riesgos de la entidad.</t>
  </si>
  <si>
    <t>Se envió correo al ing. Manuel para el cargue. Se verificó y esta cargado en web.</t>
  </si>
  <si>
    <t xml:space="preserve">Se realizó la mesa de trabajo con las áreas y se inicio la actualización del mapa de riesgos y la respectiva política. </t>
  </si>
  <si>
    <t>Una vez se culmine las mesas de trabajo, se ajustará y publicará la segunda versión del Mapa Riesgo y Política.</t>
  </si>
  <si>
    <t>Se realizaron mesas de trabajo con 3/13 procesos para identificar posibles nuevos riesgos.</t>
  </si>
  <si>
    <t>Se encuentra cargado en página web /rendición de cuentas el mapa de riesgos vigente 2019</t>
  </si>
  <si>
    <t>Se realizó la respectiva divulgación entre funcionarios y contratista.</t>
  </si>
  <si>
    <t>Fecha seguimiento: 1 Enero al 30 de Abril 2019</t>
  </si>
  <si>
    <t>Se realiza mensualmente el seguimiento al cumplimiento de las actividades del PAAC</t>
  </si>
  <si>
    <t>Se realizaron mesas de trabajo con 3/13 procesos para identificar la ocurrencia de los riesgos identificados.</t>
  </si>
  <si>
    <t>Se encuentra cargada en la web los pptos de enero a abril 2019</t>
  </si>
  <si>
    <t>Los informes de control interno se encuentran en la web</t>
  </si>
  <si>
    <t>el informe del primer trimestre presentado al concejo municipal se encuentran en la web</t>
  </si>
  <si>
    <t xml:space="preserve">Se realizó diagnóstico y se diseño una estrategia, plan de comunicaciones y cronograma el  cual encuentra en la web. </t>
  </si>
  <si>
    <t>N/A</t>
  </si>
  <si>
    <t>SEGUIMIENTO PLANEACIÓN 
(1 Enero a 30 Abril 2019)</t>
  </si>
  <si>
    <t>Se encuentra cargada en la web.</t>
  </si>
  <si>
    <t>Se encuentra estructurado un pequeño formulario en la web, sin embargo se actualizará con un software el sistema de PQRSD</t>
  </si>
  <si>
    <t>Se capacitó a los funcionarios en servicio al ciudadano.</t>
  </si>
  <si>
    <t>Se capacitó a los funcionarios en protocolo al ciudadano.</t>
  </si>
  <si>
    <t>Se capacitó a los funcionarios en la politica de protección de datos.</t>
  </si>
  <si>
    <t>Se encuentra publicada la política de protección de datos en la web</t>
  </si>
  <si>
    <t>Se encvuentra publicada la carta de trato digno en cartelera y en la web</t>
  </si>
  <si>
    <t>Debido a que no se reportaron temas por mejorar, no se suscribe plan de mejora.</t>
  </si>
  <si>
    <t>Se evidencian 4 informes de tabulación y análisis de encuestas.</t>
  </si>
  <si>
    <t xml:space="preserve">Se realizó efectivamente el registro de 11 bases de datos el IMEBU en ell portal respectivo. </t>
  </si>
  <si>
    <t xml:space="preserve">Se revisó en página web y las hv se encuentran actualizadas. </t>
  </si>
  <si>
    <t>Se recepcionan y responden por la web</t>
  </si>
  <si>
    <t>Se socializó el procedimiento respectivo</t>
  </si>
  <si>
    <t>cargado en la página web</t>
  </si>
  <si>
    <t>Se entrega informe mensual sobre PQRSD</t>
  </si>
  <si>
    <t>Se va realizar la revisión en el mes de agosto, debido a que la procuraduría habilitó el sistema ITA, para hacer la revisión del cumplimient o de la ley 1474.</t>
  </si>
  <si>
    <t xml:space="preserve">Se publicaron los datos abiertos dela defensa jurídica. </t>
  </si>
  <si>
    <t>Se realizó al página anterior. Debido a que se migró de plataforma tecnológca de soporte de la pagina web, se realizará en el mes de agosto.</t>
  </si>
  <si>
    <t>Se encuentra publicada en la web</t>
  </si>
  <si>
    <t>Se realizó una audiencia pública de cuentas en coworking</t>
  </si>
  <si>
    <t xml:space="preserve">Se realizó una jornada de sensibilización </t>
  </si>
  <si>
    <t xml:space="preserve">Se encuentran actualizada la página con la información de los programas misionales. </t>
  </si>
  <si>
    <t>Se realizaron mesas de trabajo con 13 procesos para identificar posibles nuevos riesgos.</t>
  </si>
  <si>
    <t>Se realizaron mesas de trabajo con 13 procesos para identificar la ocurrencia de los riesgos identificados.</t>
  </si>
  <si>
    <t>Se realizó diagnóstico y se diseño una estrategia, plan de comunicaciones y cronograma el  cual encuentra en la web</t>
  </si>
  <si>
    <t xml:space="preserve">Se realizo un encuentro con la comunidad  en donde se socializó el informe de rendición, en el ágora de la esperanza II. </t>
  </si>
  <si>
    <t>Se realizaron encuesta de evaluación de la audiencia, obteniendo 22 encuestas respondidas</t>
  </si>
  <si>
    <t>Se realizo ajuste de la segunda versión del Mapa Riesgo y Política. Se encuentra pendiente publicarla y socializarla con los funcionarios.</t>
  </si>
  <si>
    <t>Se realiza ajuste de la politica, se socializa y se publica en la pagina web.</t>
  </si>
  <si>
    <t xml:space="preserve">Se encuentra cargado en página web /rendición de cuentas el mapa de riesgos vigente 2019. </t>
  </si>
  <si>
    <t>El informe del segundo trimestre presentado al concejo municipal se encuentran en la web</t>
  </si>
  <si>
    <t>Se elabora y suscribe  plan de mejoramiento.</t>
  </si>
  <si>
    <t>Se realizo informe de evaluacion y cumplimiento de rendicion de cuentas</t>
  </si>
  <si>
    <t xml:space="preserve">Se realizaron mesas de trabajo con las áreas y se  actualizó del mapa de riesgos y la respectiva política. </t>
  </si>
  <si>
    <t>Se realizó en las mesas técnicas el seguimiento a las actividades de control establecidas en el mapa de riesgos.</t>
  </si>
  <si>
    <t>Se encuentra cargada en la web los pptos generales.</t>
  </si>
  <si>
    <t>Se encuentra cargada en la web los plan de accion de enero a agosto 2019</t>
  </si>
  <si>
    <t>SEGUIMIENTO CONTROL INTERNO
(1 Septiembre a 31 Diciembre 2019)</t>
  </si>
  <si>
    <t>Se realizó en el mes de agosto procuraduría habilitó el sistema ITA, para hacer la revisión del cumplimient o de la ley 1474.</t>
  </si>
  <si>
    <t>Se realizó en el mes de agosto el dianostico de accesibilidad a la pagina web.</t>
  </si>
  <si>
    <t>Fecha de elaboración: 15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</si>
</sst>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ahoma"/>
      <family val="2"/>
    </font>
    <font>
      <sz val="8"/>
      <color theme="1"/>
      <name val="Tahoma"/>
      <family val="2"/>
    </font>
    <font>
      <sz val="9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1"/>
      <name val="Tahoma"/>
      <family val="2"/>
    </font>
    <font>
      <sz val="10"/>
      <name val="Arial"/>
      <family val="2"/>
    </font>
    <font>
      <i/>
      <sz val="8"/>
      <name val="Calibri"/>
      <family val="2"/>
      <scheme val="minor"/>
    </font>
    <font>
      <sz val="1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9" fontId="17" fillId="0" borderId="0" applyFont="0" applyFill="0" applyBorder="0" applyAlignment="0" applyProtection="0"/>
  </cellStyleXfs>
  <cellXfs count="199">
    <xf numFmtId="0" fontId="0" fillId="0" borderId="0" xfId="0"/>
    <xf numFmtId="0" fontId="4" fillId="0" borderId="10" xfId="0" applyFont="1" applyBorder="1" applyAlignment="1" applyProtection="1">
      <alignment horizont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justify" vertical="center"/>
      <protection hidden="1"/>
    </xf>
    <xf numFmtId="0" fontId="2" fillId="2" borderId="0" xfId="0" applyFont="1" applyFill="1" applyAlignment="1" applyProtection="1">
      <alignment horizontal="center" vertical="center" wrapText="1"/>
      <protection hidden="1"/>
    </xf>
    <xf numFmtId="0" fontId="7" fillId="2" borderId="18" xfId="0" applyFont="1" applyFill="1" applyBorder="1" applyAlignment="1" applyProtection="1">
      <alignment horizontal="center" vertical="center" wrapText="1"/>
      <protection hidden="1"/>
    </xf>
    <xf numFmtId="0" fontId="8" fillId="2" borderId="13" xfId="0" applyFont="1" applyFill="1" applyBorder="1" applyAlignment="1" applyProtection="1">
      <alignment horizontal="center" vertical="center" wrapText="1"/>
      <protection hidden="1"/>
    </xf>
    <xf numFmtId="0" fontId="8" fillId="0" borderId="13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22" xfId="0" applyFont="1" applyFill="1" applyBorder="1" applyAlignment="1" applyProtection="1">
      <alignment horizontal="center" vertical="center" wrapText="1"/>
      <protection hidden="1"/>
    </xf>
    <xf numFmtId="0" fontId="8" fillId="0" borderId="10" xfId="0" applyFont="1" applyFill="1" applyBorder="1" applyAlignment="1" applyProtection="1">
      <alignment horizontal="center" vertical="center" wrapText="1"/>
      <protection hidden="1"/>
    </xf>
    <xf numFmtId="0" fontId="8" fillId="0" borderId="22" xfId="0" applyFont="1" applyFill="1" applyBorder="1" applyAlignment="1" applyProtection="1">
      <alignment horizontal="center" vertical="center" wrapText="1"/>
      <protection hidden="1"/>
    </xf>
    <xf numFmtId="0" fontId="9" fillId="2" borderId="10" xfId="0" applyFont="1" applyFill="1" applyBorder="1" applyAlignment="1" applyProtection="1">
      <alignment horizontal="center" vertical="center" wrapText="1"/>
      <protection hidden="1"/>
    </xf>
    <xf numFmtId="0" fontId="9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/>
      <protection hidden="1"/>
    </xf>
    <xf numFmtId="0" fontId="8" fillId="2" borderId="13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Alignment="1" applyProtection="1">
      <alignment horizontal="left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23" xfId="0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/>
      <protection hidden="1"/>
    </xf>
    <xf numFmtId="14" fontId="9" fillId="2" borderId="20" xfId="0" applyNumberFormat="1" applyFont="1" applyFill="1" applyBorder="1" applyAlignment="1" applyProtection="1">
      <alignment horizontal="center" vertical="center"/>
      <protection hidden="1"/>
    </xf>
    <xf numFmtId="16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15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vertical="center" wrapText="1"/>
      <protection hidden="1"/>
    </xf>
    <xf numFmtId="0" fontId="7" fillId="2" borderId="12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4" fillId="0" borderId="10" xfId="0" applyFont="1" applyFill="1" applyBorder="1" applyAlignment="1" applyProtection="1">
      <alignment horizontal="justify" vertical="center" wrapText="1"/>
      <protection hidden="1"/>
    </xf>
    <xf numFmtId="0" fontId="14" fillId="2" borderId="22" xfId="0" applyFont="1" applyFill="1" applyBorder="1" applyAlignment="1" applyProtection="1">
      <alignment horizontal="justify" vertical="center" wrapText="1"/>
      <protection hidden="1"/>
    </xf>
    <xf numFmtId="0" fontId="8" fillId="2" borderId="0" xfId="0" applyFont="1" applyFill="1" applyAlignment="1" applyProtection="1">
      <alignment horizontal="justify" vertical="center"/>
      <protection hidden="1"/>
    </xf>
    <xf numFmtId="0" fontId="8" fillId="2" borderId="0" xfId="0" applyFont="1" applyFill="1" applyAlignment="1" applyProtection="1">
      <alignment horizontal="center" vertical="center" wrapText="1"/>
      <protection hidden="1"/>
    </xf>
    <xf numFmtId="0" fontId="7" fillId="3" borderId="7" xfId="0" applyFont="1" applyFill="1" applyBorder="1" applyAlignment="1" applyProtection="1">
      <alignment horizontal="center" vertical="center" wrapText="1"/>
      <protection hidden="1"/>
    </xf>
    <xf numFmtId="0" fontId="7" fillId="3" borderId="12" xfId="0" applyFont="1" applyFill="1" applyBorder="1" applyAlignment="1" applyProtection="1">
      <alignment horizontal="center" vertical="center" wrapText="1"/>
      <protection hidden="1"/>
    </xf>
    <xf numFmtId="0" fontId="15" fillId="2" borderId="10" xfId="0" applyFont="1" applyFill="1" applyBorder="1" applyAlignment="1" applyProtection="1">
      <alignment horizontal="justify" vertical="center" wrapText="1"/>
      <protection hidden="1"/>
    </xf>
    <xf numFmtId="0" fontId="7" fillId="2" borderId="27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justify" vertical="center" wrapText="1"/>
      <protection hidden="1"/>
    </xf>
    <xf numFmtId="0" fontId="8" fillId="2" borderId="30" xfId="0" applyFont="1" applyFill="1" applyBorder="1" applyAlignment="1" applyProtection="1">
      <alignment vertical="center" wrapText="1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8" fillId="2" borderId="22" xfId="0" applyFont="1" applyFill="1" applyBorder="1" applyAlignment="1" applyProtection="1">
      <alignment horizontal="justify" vertical="center"/>
      <protection hidden="1"/>
    </xf>
    <xf numFmtId="0" fontId="0" fillId="0" borderId="0" xfId="0" applyProtection="1"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vertical="center"/>
      <protection hidden="1"/>
    </xf>
    <xf numFmtId="1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14" fontId="8" fillId="0" borderId="20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3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vertical="center" wrapText="1"/>
      <protection hidden="1"/>
    </xf>
    <xf numFmtId="0" fontId="7" fillId="3" borderId="10" xfId="0" applyFont="1" applyFill="1" applyBorder="1" applyAlignment="1" applyProtection="1">
      <alignment horizontal="center" vertical="center" wrapText="1"/>
      <protection hidden="1"/>
    </xf>
    <xf numFmtId="14" fontId="8" fillId="2" borderId="10" xfId="0" applyNumberFormat="1" applyFont="1" applyFill="1" applyBorder="1" applyAlignment="1" applyProtection="1">
      <alignment horizontal="center" vertical="center"/>
      <protection hidden="1"/>
    </xf>
    <xf numFmtId="14" fontId="8" fillId="2" borderId="10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26" xfId="0" applyFont="1" applyFill="1" applyBorder="1" applyAlignment="1" applyProtection="1">
      <alignment horizontal="center" vertical="center"/>
      <protection hidden="1"/>
    </xf>
    <xf numFmtId="0" fontId="7" fillId="2" borderId="26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 wrapText="1"/>
      <protection hidden="1"/>
    </xf>
    <xf numFmtId="0" fontId="8" fillId="2" borderId="26" xfId="0" applyFont="1" applyFill="1" applyBorder="1" applyAlignment="1" applyProtection="1">
      <alignment vertical="center" wrapText="1"/>
      <protection hidden="1"/>
    </xf>
    <xf numFmtId="14" fontId="8" fillId="0" borderId="20" xfId="0" applyNumberFormat="1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7" fillId="2" borderId="22" xfId="0" applyFont="1" applyFill="1" applyBorder="1" applyAlignment="1" applyProtection="1">
      <alignment horizontal="center" vertical="center" wrapText="1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7" fillId="3" borderId="3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20" xfId="0" applyFont="1" applyFill="1" applyBorder="1" applyAlignment="1" applyProtection="1">
      <alignment horizontal="center" vertical="center" wrapText="1"/>
      <protection hidden="1"/>
    </xf>
    <xf numFmtId="0" fontId="14" fillId="0" borderId="2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0" borderId="12" xfId="0" applyFont="1" applyFill="1" applyBorder="1" applyAlignment="1" applyProtection="1">
      <alignment horizontal="center" vertical="center" wrapText="1"/>
      <protection hidden="1"/>
    </xf>
    <xf numFmtId="14" fontId="8" fillId="0" borderId="19" xfId="0" applyNumberFormat="1" applyFont="1" applyFill="1" applyBorder="1" applyAlignment="1" applyProtection="1">
      <alignment horizontal="center" vertical="center"/>
      <protection hidden="1"/>
    </xf>
    <xf numFmtId="0" fontId="8" fillId="0" borderId="20" xfId="0" applyFont="1" applyFill="1" applyBorder="1" applyAlignment="1" applyProtection="1">
      <alignment horizontal="center" vertical="center" wrapText="1"/>
      <protection hidden="1"/>
    </xf>
    <xf numFmtId="0" fontId="18" fillId="2" borderId="0" xfId="0" applyFont="1" applyFill="1" applyAlignment="1" applyProtection="1">
      <alignment horizontal="center" vertical="center" wrapText="1"/>
      <protection hidden="1"/>
    </xf>
    <xf numFmtId="14" fontId="7" fillId="2" borderId="18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9" fillId="3" borderId="37" xfId="0" applyFont="1" applyFill="1" applyBorder="1" applyAlignment="1">
      <alignment horizontal="center" vertical="center"/>
    </xf>
    <xf numFmtId="9" fontId="19" fillId="3" borderId="37" xfId="2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/>
    </xf>
    <xf numFmtId="9" fontId="18" fillId="2" borderId="39" xfId="2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 wrapText="1"/>
    </xf>
    <xf numFmtId="0" fontId="18" fillId="6" borderId="39" xfId="0" applyFont="1" applyFill="1" applyBorder="1" applyAlignment="1">
      <alignment horizontal="center" vertical="center"/>
    </xf>
    <xf numFmtId="0" fontId="18" fillId="0" borderId="39" xfId="0" applyFont="1" applyFill="1" applyBorder="1" applyAlignment="1">
      <alignment horizontal="center" vertical="center"/>
    </xf>
    <xf numFmtId="0" fontId="18" fillId="7" borderId="39" xfId="0" applyFont="1" applyFill="1" applyBorder="1" applyAlignment="1">
      <alignment horizontal="center" vertical="center"/>
    </xf>
    <xf numFmtId="0" fontId="18" fillId="2" borderId="0" xfId="0" applyFont="1" applyFill="1" applyAlignment="1" applyProtection="1">
      <alignment horizontal="center" vertical="top" wrapText="1"/>
      <protection hidden="1"/>
    </xf>
    <xf numFmtId="9" fontId="18" fillId="0" borderId="39" xfId="2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top" wrapText="1"/>
    </xf>
    <xf numFmtId="0" fontId="16" fillId="2" borderId="17" xfId="0" applyFont="1" applyFill="1" applyBorder="1" applyAlignment="1">
      <alignment horizontal="center" vertical="top" wrapText="1"/>
    </xf>
    <xf numFmtId="0" fontId="18" fillId="2" borderId="38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0" borderId="39" xfId="0" applyFont="1" applyFill="1" applyBorder="1" applyAlignment="1">
      <alignment horizontal="center" vertical="top" wrapText="1"/>
    </xf>
    <xf numFmtId="0" fontId="18" fillId="2" borderId="34" xfId="0" applyFont="1" applyFill="1" applyBorder="1" applyAlignment="1">
      <alignment horizontal="center" vertical="top" wrapText="1"/>
    </xf>
    <xf numFmtId="0" fontId="20" fillId="0" borderId="20" xfId="0" applyFont="1" applyFill="1" applyBorder="1" applyAlignment="1">
      <alignment horizontal="center" vertical="top" wrapText="1"/>
    </xf>
    <xf numFmtId="0" fontId="18" fillId="0" borderId="20" xfId="0" applyFont="1" applyFill="1" applyBorder="1" applyAlignment="1">
      <alignment horizontal="center" vertical="top" wrapText="1"/>
    </xf>
    <xf numFmtId="0" fontId="18" fillId="0" borderId="34" xfId="0" applyFont="1" applyFill="1" applyBorder="1" applyAlignment="1">
      <alignment horizontal="center" vertical="top" wrapText="1"/>
    </xf>
    <xf numFmtId="0" fontId="18" fillId="0" borderId="38" xfId="0" applyFont="1" applyFill="1" applyBorder="1" applyAlignment="1">
      <alignment horizontal="center" vertical="top" wrapText="1"/>
    </xf>
    <xf numFmtId="0" fontId="18" fillId="0" borderId="3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18" fillId="0" borderId="20" xfId="0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horizontal="center" vertical="top" wrapText="1"/>
      <protection hidden="1"/>
    </xf>
    <xf numFmtId="0" fontId="18" fillId="0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vertical="center"/>
      <protection hidden="1"/>
    </xf>
    <xf numFmtId="0" fontId="18" fillId="0" borderId="0" xfId="0" applyFont="1" applyFill="1" applyAlignment="1" applyProtection="1">
      <alignment horizontal="center" vertical="center" wrapText="1"/>
      <protection hidden="1"/>
    </xf>
    <xf numFmtId="0" fontId="18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20" fillId="0" borderId="0" xfId="0" applyFont="1" applyFill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" fillId="2" borderId="0" xfId="0" applyFont="1" applyFill="1" applyBorder="1" applyAlignment="1" applyProtection="1">
      <alignment horizontal="center" vertical="center" textRotation="90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14" fillId="3" borderId="10" xfId="0" applyFont="1" applyFill="1" applyBorder="1" applyAlignment="1" applyProtection="1">
      <alignment horizontal="left" vertical="center" wrapText="1"/>
      <protection hidden="1"/>
    </xf>
    <xf numFmtId="0" fontId="14" fillId="3" borderId="20" xfId="0" applyFont="1" applyFill="1" applyBorder="1" applyAlignment="1" applyProtection="1">
      <alignment horizontal="left" vertical="center" wrapText="1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3" borderId="24" xfId="0" applyFont="1" applyFill="1" applyBorder="1" applyAlignment="1" applyProtection="1">
      <alignment horizontal="center" vertical="center"/>
      <protection hidden="1"/>
    </xf>
    <xf numFmtId="0" fontId="7" fillId="3" borderId="25" xfId="0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Border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7" fillId="3" borderId="16" xfId="0" applyFont="1" applyFill="1" applyBorder="1" applyAlignment="1" applyProtection="1">
      <alignment horizontal="left" vertical="center"/>
      <protection hidden="1"/>
    </xf>
    <xf numFmtId="0" fontId="7" fillId="3" borderId="17" xfId="0" applyFont="1" applyFill="1" applyBorder="1" applyAlignment="1" applyProtection="1">
      <alignment horizontal="left" vertical="center"/>
      <protection hidden="1"/>
    </xf>
    <xf numFmtId="0" fontId="7" fillId="2" borderId="15" xfId="0" applyFont="1" applyFill="1" applyBorder="1" applyAlignment="1" applyProtection="1">
      <alignment horizontal="center" vertic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29" xfId="0" applyFont="1" applyFill="1" applyBorder="1" applyAlignment="1" applyProtection="1">
      <alignment horizontal="center" vertical="center" wrapText="1"/>
      <protection hidden="1"/>
    </xf>
    <xf numFmtId="0" fontId="14" fillId="3" borderId="31" xfId="0" applyFont="1" applyFill="1" applyBorder="1" applyAlignment="1" applyProtection="1">
      <alignment horizontal="left" vertical="center" wrapText="1"/>
      <protection hidden="1"/>
    </xf>
    <xf numFmtId="0" fontId="14" fillId="3" borderId="32" xfId="0" applyFont="1" applyFill="1" applyBorder="1" applyAlignment="1" applyProtection="1">
      <alignment horizontal="left" vertical="center" wrapText="1"/>
      <protection hidden="1"/>
    </xf>
    <xf numFmtId="0" fontId="14" fillId="3" borderId="33" xfId="0" applyFont="1" applyFill="1" applyBorder="1" applyAlignment="1" applyProtection="1">
      <alignment horizontal="left" vertical="center" wrapText="1"/>
      <protection hidden="1"/>
    </xf>
    <xf numFmtId="0" fontId="14" fillId="3" borderId="11" xfId="0" applyFont="1" applyFill="1" applyBorder="1" applyAlignment="1" applyProtection="1">
      <alignment horizontal="left" vertical="center" wrapText="1"/>
      <protection hidden="1"/>
    </xf>
    <xf numFmtId="0" fontId="14" fillId="3" borderId="14" xfId="0" applyFont="1" applyFill="1" applyBorder="1" applyAlignment="1" applyProtection="1">
      <alignment horizontal="left" vertical="center" wrapText="1"/>
      <protection hidden="1"/>
    </xf>
    <xf numFmtId="0" fontId="14" fillId="3" borderId="34" xfId="0" applyFont="1" applyFill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2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14" fontId="4" fillId="0" borderId="11" xfId="0" applyNumberFormat="1" applyFont="1" applyBorder="1" applyAlignment="1" applyProtection="1">
      <alignment horizontal="center" vertical="center" wrapText="1"/>
      <protection hidden="1"/>
    </xf>
    <xf numFmtId="14" fontId="4" fillId="0" borderId="12" xfId="0" applyNumberFormat="1" applyFont="1" applyBorder="1" applyAlignment="1" applyProtection="1">
      <alignment horizontal="center" vertical="center" wrapText="1"/>
      <protection hidden="1"/>
    </xf>
    <xf numFmtId="49" fontId="4" fillId="0" borderId="11" xfId="0" applyNumberFormat="1" applyFont="1" applyBorder="1" applyAlignment="1" applyProtection="1">
      <alignment horizontal="center" vertical="center" wrapText="1"/>
      <protection hidden="1"/>
    </xf>
    <xf numFmtId="49" fontId="4" fillId="0" borderId="12" xfId="0" applyNumberFormat="1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13" xfId="0" applyFont="1" applyBorder="1" applyAlignment="1" applyProtection="1">
      <alignment horizontal="center" vertical="center" wrapText="1"/>
      <protection hidden="1"/>
    </xf>
    <xf numFmtId="0" fontId="4" fillId="0" borderId="11" xfId="0" applyFont="1" applyBorder="1" applyAlignment="1" applyProtection="1">
      <alignment horizontal="center" wrapText="1"/>
      <protection hidden="1"/>
    </xf>
    <xf numFmtId="0" fontId="4" fillId="0" borderId="14" xfId="0" applyFont="1" applyBorder="1" applyAlignment="1" applyProtection="1">
      <alignment horizontal="center" wrapText="1"/>
      <protection hidden="1"/>
    </xf>
    <xf numFmtId="0" fontId="4" fillId="0" borderId="12" xfId="0" applyFont="1" applyBorder="1" applyAlignment="1" applyProtection="1">
      <alignment horizontal="center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7" fillId="3" borderId="10" xfId="0" applyFont="1" applyFill="1" applyBorder="1" applyAlignment="1" applyProtection="1">
      <alignment horizontal="left" vertical="center"/>
      <protection hidden="1"/>
    </xf>
    <xf numFmtId="0" fontId="7" fillId="3" borderId="20" xfId="0" applyFont="1" applyFill="1" applyBorder="1" applyAlignment="1" applyProtection="1">
      <alignment horizontal="left" vertical="center"/>
      <protection hidden="1"/>
    </xf>
    <xf numFmtId="0" fontId="6" fillId="2" borderId="35" xfId="0" applyFont="1" applyFill="1" applyBorder="1" applyAlignment="1" applyProtection="1">
      <alignment horizontal="center" vertical="center"/>
      <protection hidden="1"/>
    </xf>
    <xf numFmtId="0" fontId="6" fillId="2" borderId="24" xfId="0" applyFont="1" applyFill="1" applyBorder="1" applyAlignment="1" applyProtection="1">
      <alignment horizontal="center" vertical="center"/>
      <protection hidden="1"/>
    </xf>
    <xf numFmtId="0" fontId="6" fillId="2" borderId="2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531871</xdr:colOff>
      <xdr:row>0</xdr:row>
      <xdr:rowOff>74543</xdr:rowOff>
    </xdr:from>
    <xdr:to>
      <xdr:col>1</xdr:col>
      <xdr:colOff>1076739</xdr:colOff>
      <xdr:row>2</xdr:row>
      <xdr:rowOff>107674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45" y="74543"/>
          <a:ext cx="544868" cy="36443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1608667</xdr:colOff>
      <xdr:row>1</xdr:row>
      <xdr:rowOff>31750</xdr:rowOff>
    </xdr:from>
    <xdr:ext cx="184731" cy="264560"/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84817" y="355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98"/>
  <sheetViews>
    <sheetView tabSelected="1" zoomScale="85" zoomScaleNormal="85" workbookViewId="0">
      <pane xSplit="4" ySplit="12" topLeftCell="E13" activePane="bottomRight" state="frozen"/>
      <selection pane="topRight" activeCell="E1" sqref="E1"/>
      <selection pane="bottomLeft" activeCell="A13" sqref="A13"/>
      <selection pane="bottomRight" activeCell="N1" sqref="N1:Q7"/>
    </sheetView>
  </sheetViews>
  <sheetFormatPr baseColWidth="10" defaultColWidth="11.42578125" defaultRowHeight="12.75" x14ac:dyDescent="0.25"/>
  <cols>
    <col min="1" max="1" width="1.5703125" style="2" customWidth="1"/>
    <col min="2" max="2" width="17.7109375" style="2" customWidth="1"/>
    <col min="3" max="3" width="6.28515625" style="2" customWidth="1"/>
    <col min="4" max="4" width="62.7109375" style="3" customWidth="1"/>
    <col min="5" max="5" width="30.5703125" style="4" customWidth="1"/>
    <col min="6" max="6" width="19.7109375" style="2" customWidth="1"/>
    <col min="7" max="7" width="14.42578125" style="19" customWidth="1"/>
    <col min="8" max="8" width="1.42578125" style="2" customWidth="1"/>
    <col min="9" max="11" width="19.85546875" style="2" hidden="1" customWidth="1"/>
    <col min="12" max="12" width="24.28515625" style="80" hidden="1" customWidth="1"/>
    <col min="13" max="13" width="1.42578125" style="2" customWidth="1"/>
    <col min="14" max="14" width="18.85546875" style="2" customWidth="1"/>
    <col min="15" max="15" width="19.85546875" style="2" customWidth="1"/>
    <col min="16" max="16" width="16" style="2" customWidth="1"/>
    <col min="17" max="17" width="25.28515625" style="99" customWidth="1"/>
    <col min="18" max="18" width="2.5703125" style="45" customWidth="1"/>
    <col min="19" max="19" width="11.42578125" style="114"/>
    <col min="20" max="20" width="11.42578125" style="115"/>
    <col min="21" max="21" width="10.42578125" style="115" customWidth="1"/>
    <col min="22" max="237" width="11.42578125" style="45"/>
    <col min="238" max="16384" width="11.42578125" style="2"/>
  </cols>
  <sheetData>
    <row r="1" spans="1:251" ht="12.75" customHeight="1" x14ac:dyDescent="0.25">
      <c r="B1" s="177"/>
      <c r="C1" s="178"/>
      <c r="D1" s="183" t="s">
        <v>0</v>
      </c>
      <c r="E1" s="184"/>
      <c r="F1" s="184"/>
      <c r="G1" s="185"/>
      <c r="H1" s="44"/>
      <c r="I1" s="119" t="s">
        <v>246</v>
      </c>
      <c r="J1" s="120"/>
      <c r="K1" s="120"/>
      <c r="L1" s="121"/>
      <c r="N1" s="119" t="s">
        <v>284</v>
      </c>
      <c r="O1" s="120"/>
      <c r="P1" s="120"/>
      <c r="Q1" s="121"/>
    </row>
    <row r="2" spans="1:251" ht="12.75" customHeight="1" x14ac:dyDescent="0.25">
      <c r="B2" s="179"/>
      <c r="C2" s="180"/>
      <c r="D2" s="186"/>
      <c r="E2" s="187"/>
      <c r="F2" s="187"/>
      <c r="G2" s="188"/>
      <c r="H2" s="44"/>
      <c r="I2" s="122"/>
      <c r="J2" s="123"/>
      <c r="K2" s="123"/>
      <c r="L2" s="124"/>
      <c r="N2" s="122"/>
      <c r="O2" s="123"/>
      <c r="P2" s="123"/>
      <c r="Q2" s="124"/>
    </row>
    <row r="3" spans="1:251" ht="12.75" customHeight="1" x14ac:dyDescent="0.25">
      <c r="B3" s="181"/>
      <c r="C3" s="182"/>
      <c r="D3" s="189"/>
      <c r="E3" s="190"/>
      <c r="F3" s="190"/>
      <c r="G3" s="191"/>
      <c r="H3" s="44"/>
      <c r="I3" s="122"/>
      <c r="J3" s="123"/>
      <c r="K3" s="123"/>
      <c r="L3" s="124"/>
      <c r="N3" s="122"/>
      <c r="O3" s="123"/>
      <c r="P3" s="123"/>
      <c r="Q3" s="124"/>
    </row>
    <row r="4" spans="1:251" ht="12.75" customHeight="1" x14ac:dyDescent="0.25">
      <c r="B4" s="162" t="s">
        <v>1</v>
      </c>
      <c r="C4" s="163"/>
      <c r="D4" s="166" t="s">
        <v>2</v>
      </c>
      <c r="E4" s="1" t="s">
        <v>3</v>
      </c>
      <c r="F4" s="168">
        <v>43493</v>
      </c>
      <c r="G4" s="169"/>
      <c r="H4" s="44"/>
      <c r="I4" s="122"/>
      <c r="J4" s="123"/>
      <c r="K4" s="123"/>
      <c r="L4" s="124"/>
      <c r="N4" s="122"/>
      <c r="O4" s="123"/>
      <c r="P4" s="123"/>
      <c r="Q4" s="124"/>
    </row>
    <row r="5" spans="1:251" ht="18" customHeight="1" x14ac:dyDescent="0.25">
      <c r="B5" s="164"/>
      <c r="C5" s="165"/>
      <c r="D5" s="167"/>
      <c r="E5" s="1" t="s">
        <v>4</v>
      </c>
      <c r="F5" s="170" t="s">
        <v>116</v>
      </c>
      <c r="G5" s="171"/>
      <c r="H5" s="44"/>
      <c r="I5" s="122"/>
      <c r="J5" s="123"/>
      <c r="K5" s="123"/>
      <c r="L5" s="124"/>
      <c r="N5" s="122"/>
      <c r="O5" s="123"/>
      <c r="P5" s="123"/>
      <c r="Q5" s="124"/>
    </row>
    <row r="6" spans="1:251" ht="20.25" customHeight="1" x14ac:dyDescent="0.25">
      <c r="B6" s="162" t="s">
        <v>5</v>
      </c>
      <c r="C6" s="163"/>
      <c r="D6" s="172" t="s">
        <v>6</v>
      </c>
      <c r="E6" s="1" t="s">
        <v>7</v>
      </c>
      <c r="F6" s="170"/>
      <c r="G6" s="171"/>
      <c r="H6" s="44"/>
      <c r="I6" s="122"/>
      <c r="J6" s="123"/>
      <c r="K6" s="123"/>
      <c r="L6" s="124"/>
      <c r="N6" s="122"/>
      <c r="O6" s="123"/>
      <c r="P6" s="123"/>
      <c r="Q6" s="124"/>
    </row>
    <row r="7" spans="1:251" ht="13.5" customHeight="1" x14ac:dyDescent="0.25">
      <c r="B7" s="164"/>
      <c r="C7" s="165"/>
      <c r="D7" s="173"/>
      <c r="E7" s="174" t="s">
        <v>117</v>
      </c>
      <c r="F7" s="175"/>
      <c r="G7" s="176"/>
      <c r="H7" s="44"/>
      <c r="I7" s="125"/>
      <c r="J7" s="126"/>
      <c r="K7" s="126"/>
      <c r="L7" s="127"/>
      <c r="N7" s="125"/>
      <c r="O7" s="126"/>
      <c r="P7" s="126"/>
      <c r="Q7" s="127"/>
    </row>
    <row r="8" spans="1:251" ht="13.5" customHeight="1" thickBot="1" x14ac:dyDescent="0.3">
      <c r="H8" s="45"/>
    </row>
    <row r="9" spans="1:251" ht="19.5" thickBot="1" x14ac:dyDescent="0.3">
      <c r="B9" s="194" t="s">
        <v>8</v>
      </c>
      <c r="C9" s="195"/>
      <c r="D9" s="195"/>
      <c r="E9" s="195"/>
      <c r="F9" s="195"/>
      <c r="G9" s="196"/>
      <c r="H9" s="46"/>
      <c r="I9" s="128" t="s">
        <v>226</v>
      </c>
      <c r="J9" s="129"/>
      <c r="K9" s="129"/>
      <c r="L9" s="130"/>
      <c r="N9" s="128" t="s">
        <v>226</v>
      </c>
      <c r="O9" s="129"/>
      <c r="P9" s="129"/>
      <c r="Q9" s="130"/>
    </row>
    <row r="10" spans="1:251" ht="15.75" customHeight="1" thickBot="1" x14ac:dyDescent="0.3">
      <c r="B10" s="63" t="s">
        <v>9</v>
      </c>
      <c r="C10" s="192" t="s">
        <v>10</v>
      </c>
      <c r="D10" s="192"/>
      <c r="E10" s="192"/>
      <c r="F10" s="192"/>
      <c r="G10" s="193"/>
      <c r="H10" s="47"/>
      <c r="I10" s="131" t="s">
        <v>238</v>
      </c>
      <c r="J10" s="132"/>
      <c r="K10" s="133"/>
      <c r="L10" s="91" t="s">
        <v>227</v>
      </c>
      <c r="N10" s="131"/>
      <c r="O10" s="132"/>
      <c r="P10" s="133"/>
      <c r="Q10" s="101" t="s">
        <v>227</v>
      </c>
    </row>
    <row r="11" spans="1:251" ht="36.75" thickBot="1" x14ac:dyDescent="0.3">
      <c r="B11" s="64" t="s">
        <v>11</v>
      </c>
      <c r="C11" s="145" t="s">
        <v>12</v>
      </c>
      <c r="D11" s="145"/>
      <c r="E11" s="58" t="s">
        <v>13</v>
      </c>
      <c r="F11" s="57" t="s">
        <v>14</v>
      </c>
      <c r="G11" s="65" t="s">
        <v>15</v>
      </c>
      <c r="H11" s="47"/>
      <c r="I11" s="81" t="s">
        <v>228</v>
      </c>
      <c r="J11" s="82" t="s">
        <v>229</v>
      </c>
      <c r="K11" s="82" t="s">
        <v>230</v>
      </c>
      <c r="L11" s="92"/>
      <c r="N11" s="81" t="s">
        <v>228</v>
      </c>
      <c r="O11" s="82" t="s">
        <v>229</v>
      </c>
      <c r="P11" s="82" t="s">
        <v>230</v>
      </c>
      <c r="Q11" s="102"/>
    </row>
    <row r="12" spans="1:251" s="49" customFormat="1" ht="13.5" customHeight="1" x14ac:dyDescent="0.25">
      <c r="A12" s="2"/>
      <c r="B12" s="66" t="s">
        <v>16</v>
      </c>
      <c r="C12" s="60">
        <v>1</v>
      </c>
      <c r="D12" s="141" t="s">
        <v>160</v>
      </c>
      <c r="E12" s="141"/>
      <c r="F12" s="141"/>
      <c r="G12" s="142"/>
      <c r="H12" s="48"/>
      <c r="I12" s="83">
        <f>SUM(I13:I16)</f>
        <v>4</v>
      </c>
      <c r="J12" s="83">
        <f>SUM(J13:J16)</f>
        <v>2.5</v>
      </c>
      <c r="K12" s="84">
        <f>J12/I12</f>
        <v>0.625</v>
      </c>
      <c r="L12" s="85"/>
      <c r="M12" s="2"/>
      <c r="N12" s="83">
        <f>SUM(N13:N16)</f>
        <v>2</v>
      </c>
      <c r="O12" s="83">
        <f>SUM(O13:O16)</f>
        <v>2</v>
      </c>
      <c r="P12" s="84">
        <f>O12/N12</f>
        <v>1</v>
      </c>
      <c r="Q12" s="103"/>
      <c r="R12" s="45"/>
      <c r="S12" s="114"/>
      <c r="T12" s="115"/>
      <c r="U12" s="11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</row>
    <row r="13" spans="1:251" ht="33.75" x14ac:dyDescent="0.25">
      <c r="B13" s="139" t="s">
        <v>17</v>
      </c>
      <c r="C13" s="58" t="s">
        <v>18</v>
      </c>
      <c r="D13" s="31" t="s">
        <v>21</v>
      </c>
      <c r="E13" s="55" t="s">
        <v>22</v>
      </c>
      <c r="F13" s="55" t="s">
        <v>140</v>
      </c>
      <c r="G13" s="20">
        <v>43511</v>
      </c>
      <c r="H13" s="48"/>
      <c r="I13" s="86">
        <v>1</v>
      </c>
      <c r="J13" s="94">
        <v>1</v>
      </c>
      <c r="K13" s="87">
        <f t="shared" ref="K13:K21" si="0">J13/I13</f>
        <v>1</v>
      </c>
      <c r="L13" s="88" t="s">
        <v>231</v>
      </c>
      <c r="N13" s="97">
        <v>0</v>
      </c>
      <c r="O13" s="97">
        <v>0</v>
      </c>
      <c r="P13" s="100">
        <v>0</v>
      </c>
      <c r="Q13" s="104" t="s">
        <v>245</v>
      </c>
      <c r="S13" s="117"/>
      <c r="T13" s="117"/>
      <c r="U13" s="117"/>
    </row>
    <row r="14" spans="1:251" ht="33.75" x14ac:dyDescent="0.25">
      <c r="B14" s="197"/>
      <c r="C14" s="58" t="s">
        <v>20</v>
      </c>
      <c r="D14" s="31" t="s">
        <v>220</v>
      </c>
      <c r="E14" s="55" t="s">
        <v>25</v>
      </c>
      <c r="F14" s="55" t="s">
        <v>140</v>
      </c>
      <c r="G14" s="20">
        <v>43511</v>
      </c>
      <c r="H14" s="48"/>
      <c r="I14" s="86">
        <v>1</v>
      </c>
      <c r="J14" s="94">
        <v>1</v>
      </c>
      <c r="K14" s="87">
        <f t="shared" si="0"/>
        <v>1</v>
      </c>
      <c r="L14" s="89" t="s">
        <v>232</v>
      </c>
      <c r="N14" s="97">
        <v>0</v>
      </c>
      <c r="O14" s="97">
        <v>0</v>
      </c>
      <c r="P14" s="100">
        <v>0</v>
      </c>
      <c r="Q14" s="104" t="s">
        <v>245</v>
      </c>
      <c r="S14" s="117"/>
      <c r="T14" s="117"/>
      <c r="U14" s="117"/>
    </row>
    <row r="15" spans="1:251" ht="45" x14ac:dyDescent="0.25">
      <c r="B15" s="197"/>
      <c r="C15" s="58" t="s">
        <v>23</v>
      </c>
      <c r="D15" s="32" t="s">
        <v>132</v>
      </c>
      <c r="E15" s="10" t="s">
        <v>134</v>
      </c>
      <c r="F15" s="10" t="s">
        <v>140</v>
      </c>
      <c r="G15" s="54" t="s">
        <v>169</v>
      </c>
      <c r="H15" s="48"/>
      <c r="I15" s="86">
        <v>1</v>
      </c>
      <c r="J15" s="96">
        <v>0.5</v>
      </c>
      <c r="K15" s="87">
        <f t="shared" si="0"/>
        <v>0.5</v>
      </c>
      <c r="L15" s="89" t="s">
        <v>233</v>
      </c>
      <c r="N15" s="86">
        <v>1</v>
      </c>
      <c r="O15" s="94">
        <v>1</v>
      </c>
      <c r="P15" s="87">
        <f t="shared" ref="P15:P21" si="1">O15/N15</f>
        <v>1</v>
      </c>
      <c r="Q15" s="105" t="s">
        <v>280</v>
      </c>
      <c r="S15" s="117"/>
      <c r="T15" s="117"/>
      <c r="U15" s="117"/>
    </row>
    <row r="16" spans="1:251" ht="45" x14ac:dyDescent="0.25">
      <c r="B16" s="197"/>
      <c r="C16" s="58" t="s">
        <v>24</v>
      </c>
      <c r="D16" s="31" t="s">
        <v>131</v>
      </c>
      <c r="E16" s="55" t="s">
        <v>133</v>
      </c>
      <c r="F16" s="55" t="s">
        <v>141</v>
      </c>
      <c r="G16" s="54" t="s">
        <v>221</v>
      </c>
      <c r="H16" s="48"/>
      <c r="I16" s="86">
        <v>1</v>
      </c>
      <c r="J16" s="93">
        <v>0</v>
      </c>
      <c r="K16" s="87">
        <f t="shared" si="0"/>
        <v>0</v>
      </c>
      <c r="L16" s="89" t="s">
        <v>234</v>
      </c>
      <c r="N16" s="86">
        <v>1</v>
      </c>
      <c r="O16" s="94">
        <v>1</v>
      </c>
      <c r="P16" s="87">
        <f t="shared" si="1"/>
        <v>1</v>
      </c>
      <c r="Q16" s="105" t="s">
        <v>275</v>
      </c>
      <c r="S16" s="117"/>
      <c r="T16" s="117"/>
      <c r="U16" s="117"/>
    </row>
    <row r="17" spans="1:251" s="49" customFormat="1" ht="13.5" customHeight="1" x14ac:dyDescent="0.25">
      <c r="A17" s="2"/>
      <c r="B17" s="66" t="s">
        <v>26</v>
      </c>
      <c r="C17" s="60">
        <v>2</v>
      </c>
      <c r="D17" s="141" t="s">
        <v>27</v>
      </c>
      <c r="E17" s="141"/>
      <c r="F17" s="141"/>
      <c r="G17" s="142"/>
      <c r="H17" s="48"/>
      <c r="I17" s="83">
        <f>SUM(I18:I19)</f>
        <v>2</v>
      </c>
      <c r="J17" s="83">
        <f>SUM(J18:J19)</f>
        <v>0.5</v>
      </c>
      <c r="K17" s="84">
        <f t="shared" si="0"/>
        <v>0.25</v>
      </c>
      <c r="L17" s="90"/>
      <c r="M17" s="2"/>
      <c r="N17" s="83">
        <f>SUM(N18:N19)</f>
        <v>2</v>
      </c>
      <c r="O17" s="83">
        <f>SUM(O18:O19)</f>
        <v>2</v>
      </c>
      <c r="P17" s="84">
        <f t="shared" si="1"/>
        <v>1</v>
      </c>
      <c r="Q17" s="106"/>
      <c r="R17" s="45"/>
      <c r="S17" s="117"/>
      <c r="T17" s="117"/>
      <c r="U17" s="117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/>
      <c r="FN17" s="45"/>
      <c r="FO17" s="45"/>
      <c r="FP17" s="45"/>
      <c r="FQ17" s="45"/>
      <c r="FR17" s="45"/>
      <c r="FS17" s="45"/>
      <c r="FT17" s="45"/>
      <c r="FU17" s="45"/>
      <c r="FV17" s="45"/>
      <c r="FW17" s="45"/>
      <c r="FX17" s="45"/>
      <c r="FY17" s="45"/>
      <c r="FZ17" s="45"/>
      <c r="GA17" s="45"/>
      <c r="GB17" s="45"/>
      <c r="GC17" s="45"/>
      <c r="GD17" s="45"/>
      <c r="GE17" s="45"/>
      <c r="GF17" s="45"/>
      <c r="GG17" s="45"/>
      <c r="GH17" s="45"/>
      <c r="GI17" s="45"/>
      <c r="GJ17" s="45"/>
      <c r="GK17" s="45"/>
      <c r="GL17" s="45"/>
      <c r="GM17" s="45"/>
      <c r="GN17" s="45"/>
      <c r="GO17" s="45"/>
      <c r="GP17" s="45"/>
      <c r="GQ17" s="45"/>
      <c r="GR17" s="45"/>
      <c r="GS17" s="45"/>
      <c r="GT17" s="45"/>
      <c r="GU17" s="45"/>
      <c r="GV17" s="45"/>
      <c r="GW17" s="45"/>
      <c r="GX17" s="45"/>
      <c r="GY17" s="45"/>
      <c r="GZ17" s="45"/>
      <c r="HA17" s="45"/>
      <c r="HB17" s="45"/>
      <c r="HC17" s="45"/>
      <c r="HD17" s="45"/>
      <c r="HE17" s="45"/>
      <c r="HF17" s="45"/>
      <c r="HG17" s="4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45"/>
      <c r="IA17" s="45"/>
      <c r="IB17" s="45"/>
      <c r="IC17" s="45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</row>
    <row r="18" spans="1:251" ht="36.75" customHeight="1" x14ac:dyDescent="0.25">
      <c r="B18" s="139" t="s">
        <v>28</v>
      </c>
      <c r="C18" s="58">
        <v>2.1</v>
      </c>
      <c r="D18" s="31" t="s">
        <v>136</v>
      </c>
      <c r="E18" s="55" t="s">
        <v>29</v>
      </c>
      <c r="F18" s="55" t="s">
        <v>142</v>
      </c>
      <c r="G18" s="198" t="s">
        <v>169</v>
      </c>
      <c r="H18" s="48"/>
      <c r="I18" s="86">
        <v>1</v>
      </c>
      <c r="J18" s="96">
        <v>0.5</v>
      </c>
      <c r="K18" s="87">
        <f t="shared" si="0"/>
        <v>0.5</v>
      </c>
      <c r="L18" s="95" t="s">
        <v>235</v>
      </c>
      <c r="N18" s="86">
        <v>1</v>
      </c>
      <c r="O18" s="94">
        <v>1</v>
      </c>
      <c r="P18" s="87">
        <f t="shared" si="1"/>
        <v>1</v>
      </c>
      <c r="Q18" s="107" t="s">
        <v>269</v>
      </c>
      <c r="S18" s="134"/>
      <c r="T18" s="134"/>
      <c r="U18" s="134"/>
    </row>
    <row r="19" spans="1:251" ht="67.5" customHeight="1" x14ac:dyDescent="0.25">
      <c r="B19" s="197"/>
      <c r="C19" s="58">
        <v>2.2000000000000002</v>
      </c>
      <c r="D19" s="31" t="s">
        <v>137</v>
      </c>
      <c r="E19" s="55" t="s">
        <v>30</v>
      </c>
      <c r="F19" s="55" t="s">
        <v>19</v>
      </c>
      <c r="G19" s="198"/>
      <c r="H19" s="48"/>
      <c r="I19" s="86">
        <v>1</v>
      </c>
      <c r="J19" s="93">
        <v>0</v>
      </c>
      <c r="K19" s="87">
        <f t="shared" si="0"/>
        <v>0</v>
      </c>
      <c r="L19" s="88" t="s">
        <v>234</v>
      </c>
      <c r="N19" s="86">
        <v>1</v>
      </c>
      <c r="O19" s="94">
        <v>1</v>
      </c>
      <c r="P19" s="87">
        <f t="shared" si="1"/>
        <v>1</v>
      </c>
      <c r="Q19" s="108" t="s">
        <v>274</v>
      </c>
      <c r="S19" s="117"/>
      <c r="T19" s="117"/>
      <c r="U19" s="117"/>
    </row>
    <row r="20" spans="1:251" s="49" customFormat="1" ht="13.5" customHeight="1" x14ac:dyDescent="0.25">
      <c r="A20" s="2"/>
      <c r="B20" s="66" t="s">
        <v>31</v>
      </c>
      <c r="C20" s="60">
        <v>3</v>
      </c>
      <c r="D20" s="141" t="s">
        <v>32</v>
      </c>
      <c r="E20" s="141"/>
      <c r="F20" s="141"/>
      <c r="G20" s="142"/>
      <c r="H20" s="48"/>
      <c r="I20" s="83">
        <f>SUM(I21:I22)</f>
        <v>2</v>
      </c>
      <c r="J20" s="83">
        <f>SUM(J21:J22)</f>
        <v>2</v>
      </c>
      <c r="K20" s="84">
        <f t="shared" si="0"/>
        <v>1</v>
      </c>
      <c r="L20" s="90"/>
      <c r="M20" s="2"/>
      <c r="N20" s="83">
        <f>SUM(N21:N22)</f>
        <v>1</v>
      </c>
      <c r="O20" s="83">
        <f>SUM(O21:O22)</f>
        <v>1</v>
      </c>
      <c r="P20" s="84">
        <f t="shared" si="1"/>
        <v>1</v>
      </c>
      <c r="Q20" s="109"/>
      <c r="R20" s="45"/>
      <c r="S20" s="117"/>
      <c r="T20" s="117"/>
      <c r="U20" s="117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</row>
    <row r="21" spans="1:251" s="49" customFormat="1" ht="39.75" customHeight="1" x14ac:dyDescent="0.25">
      <c r="A21" s="2"/>
      <c r="B21" s="139" t="s">
        <v>33</v>
      </c>
      <c r="C21" s="58">
        <v>3.1</v>
      </c>
      <c r="D21" s="31" t="s">
        <v>138</v>
      </c>
      <c r="E21" s="55" t="s">
        <v>129</v>
      </c>
      <c r="F21" s="55" t="s">
        <v>111</v>
      </c>
      <c r="G21" s="54" t="s">
        <v>221</v>
      </c>
      <c r="H21" s="48"/>
      <c r="I21" s="86">
        <v>1</v>
      </c>
      <c r="J21" s="94">
        <v>1</v>
      </c>
      <c r="K21" s="87">
        <f t="shared" si="0"/>
        <v>1</v>
      </c>
      <c r="L21" s="88" t="s">
        <v>236</v>
      </c>
      <c r="M21" s="2"/>
      <c r="N21" s="86">
        <v>1</v>
      </c>
      <c r="O21" s="94">
        <v>1</v>
      </c>
      <c r="P21" s="87">
        <f t="shared" si="1"/>
        <v>1</v>
      </c>
      <c r="Q21" s="108" t="s">
        <v>276</v>
      </c>
      <c r="R21" s="45"/>
      <c r="S21" s="117"/>
      <c r="T21" s="117"/>
      <c r="U21" s="117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45"/>
      <c r="IA21" s="45"/>
      <c r="IB21" s="45"/>
      <c r="IC21" s="45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</row>
    <row r="22" spans="1:251" ht="33.75" x14ac:dyDescent="0.25">
      <c r="B22" s="139"/>
      <c r="C22" s="53">
        <v>3.2</v>
      </c>
      <c r="D22" s="32" t="s">
        <v>170</v>
      </c>
      <c r="E22" s="10" t="s">
        <v>171</v>
      </c>
      <c r="F22" s="10" t="s">
        <v>19</v>
      </c>
      <c r="G22" s="67">
        <v>43511</v>
      </c>
      <c r="H22" s="48"/>
      <c r="I22" s="86">
        <v>1</v>
      </c>
      <c r="J22" s="94">
        <v>1</v>
      </c>
      <c r="K22" s="87">
        <f>J22/I22</f>
        <v>1</v>
      </c>
      <c r="L22" s="90" t="s">
        <v>237</v>
      </c>
      <c r="N22" s="97">
        <v>0</v>
      </c>
      <c r="O22" s="97">
        <v>0</v>
      </c>
      <c r="P22" s="100">
        <v>0</v>
      </c>
      <c r="Q22" s="111" t="s">
        <v>245</v>
      </c>
      <c r="S22" s="117"/>
      <c r="T22" s="117"/>
      <c r="U22" s="117"/>
    </row>
    <row r="23" spans="1:251" ht="12" customHeight="1" x14ac:dyDescent="0.25">
      <c r="B23" s="66" t="s">
        <v>34</v>
      </c>
      <c r="C23" s="60">
        <v>4</v>
      </c>
      <c r="D23" s="141" t="s">
        <v>35</v>
      </c>
      <c r="E23" s="141"/>
      <c r="F23" s="141"/>
      <c r="G23" s="142"/>
      <c r="H23" s="48"/>
      <c r="I23" s="83">
        <f t="shared" ref="I23:J25" si="2">SUM(I24)</f>
        <v>1</v>
      </c>
      <c r="J23" s="83">
        <f>SUM(J24)</f>
        <v>1</v>
      </c>
      <c r="K23" s="84">
        <f t="shared" ref="K23:K24" si="3">J23/I23</f>
        <v>1</v>
      </c>
      <c r="L23" s="88"/>
      <c r="N23" s="83">
        <f t="shared" ref="N23:O25" si="4">SUM(N24)</f>
        <v>1</v>
      </c>
      <c r="O23" s="83">
        <f>SUM(O24)</f>
        <v>1</v>
      </c>
      <c r="P23" s="84">
        <f t="shared" ref="P23:P26" si="5">O23/N23</f>
        <v>1</v>
      </c>
      <c r="Q23" s="108"/>
      <c r="S23" s="117"/>
      <c r="T23" s="117"/>
      <c r="U23" s="117"/>
    </row>
    <row r="24" spans="1:251" ht="43.5" customHeight="1" x14ac:dyDescent="0.25">
      <c r="B24" s="68" t="s">
        <v>172</v>
      </c>
      <c r="C24" s="58">
        <v>4.0999999999999996</v>
      </c>
      <c r="D24" s="31" t="s">
        <v>173</v>
      </c>
      <c r="E24" s="55" t="s">
        <v>139</v>
      </c>
      <c r="F24" s="55" t="s">
        <v>19</v>
      </c>
      <c r="G24" s="21" t="s">
        <v>169</v>
      </c>
      <c r="H24" s="48"/>
      <c r="I24" s="86">
        <v>1</v>
      </c>
      <c r="J24" s="94">
        <v>1</v>
      </c>
      <c r="K24" s="87">
        <f t="shared" si="3"/>
        <v>1</v>
      </c>
      <c r="L24" s="90" t="s">
        <v>239</v>
      </c>
      <c r="N24" s="86">
        <v>1</v>
      </c>
      <c r="O24" s="94">
        <v>1</v>
      </c>
      <c r="P24" s="87">
        <f t="shared" si="5"/>
        <v>1</v>
      </c>
      <c r="Q24" s="109" t="s">
        <v>281</v>
      </c>
      <c r="S24" s="117"/>
      <c r="T24" s="117"/>
      <c r="U24" s="117"/>
    </row>
    <row r="25" spans="1:251" ht="13.5" customHeight="1" x14ac:dyDescent="0.25">
      <c r="B25" s="66" t="s">
        <v>36</v>
      </c>
      <c r="C25" s="60">
        <v>5</v>
      </c>
      <c r="D25" s="141" t="s">
        <v>37</v>
      </c>
      <c r="E25" s="141"/>
      <c r="F25" s="141"/>
      <c r="G25" s="142"/>
      <c r="H25" s="48"/>
      <c r="I25" s="83">
        <f t="shared" si="2"/>
        <v>1</v>
      </c>
      <c r="J25" s="83">
        <f t="shared" si="2"/>
        <v>0.5</v>
      </c>
      <c r="K25" s="84">
        <f t="shared" ref="K25:K26" si="6">J25/I25</f>
        <v>0.5</v>
      </c>
      <c r="L25" s="88"/>
      <c r="N25" s="83">
        <f t="shared" si="4"/>
        <v>1</v>
      </c>
      <c r="O25" s="83">
        <f t="shared" si="4"/>
        <v>1</v>
      </c>
      <c r="P25" s="84">
        <f t="shared" si="5"/>
        <v>1</v>
      </c>
      <c r="Q25" s="104"/>
      <c r="S25" s="117"/>
      <c r="T25" s="117"/>
      <c r="U25" s="117"/>
    </row>
    <row r="26" spans="1:251" ht="48.75" thickBot="1" x14ac:dyDescent="0.3">
      <c r="B26" s="69" t="s">
        <v>38</v>
      </c>
      <c r="C26" s="70">
        <v>5.0999999999999996</v>
      </c>
      <c r="D26" s="33" t="s">
        <v>130</v>
      </c>
      <c r="E26" s="9" t="s">
        <v>174</v>
      </c>
      <c r="F26" s="9" t="s">
        <v>143</v>
      </c>
      <c r="G26" s="52" t="s">
        <v>169</v>
      </c>
      <c r="H26" s="48"/>
      <c r="I26" s="86">
        <v>1</v>
      </c>
      <c r="J26" s="96">
        <v>0.5</v>
      </c>
      <c r="K26" s="87">
        <f t="shared" si="6"/>
        <v>0.5</v>
      </c>
      <c r="L26" s="90" t="s">
        <v>240</v>
      </c>
      <c r="N26" s="86">
        <v>1</v>
      </c>
      <c r="O26" s="94">
        <v>1</v>
      </c>
      <c r="P26" s="87">
        <f t="shared" si="5"/>
        <v>1</v>
      </c>
      <c r="Q26" s="109" t="s">
        <v>270</v>
      </c>
      <c r="S26" s="117"/>
      <c r="T26" s="117"/>
      <c r="U26" s="117"/>
    </row>
    <row r="27" spans="1:251" ht="15.75" thickBot="1" x14ac:dyDescent="0.3">
      <c r="B27" s="19"/>
      <c r="C27" s="19"/>
      <c r="D27" s="34"/>
      <c r="E27" s="35"/>
      <c r="F27" s="19"/>
      <c r="I27"/>
      <c r="J27"/>
      <c r="K27"/>
      <c r="L27"/>
      <c r="N27"/>
      <c r="O27"/>
      <c r="P27"/>
      <c r="Q27" s="112"/>
      <c r="S27" s="117"/>
      <c r="T27" s="117"/>
      <c r="U27" s="117"/>
    </row>
    <row r="28" spans="1:251" ht="13.5" customHeight="1" thickBot="1" x14ac:dyDescent="0.3">
      <c r="B28" s="72" t="s">
        <v>39</v>
      </c>
      <c r="C28" s="146" t="s">
        <v>40</v>
      </c>
      <c r="D28" s="146"/>
      <c r="E28" s="146"/>
      <c r="F28" s="146"/>
      <c r="G28" s="147"/>
      <c r="I28" s="131" t="s">
        <v>238</v>
      </c>
      <c r="J28" s="132"/>
      <c r="K28" s="133"/>
      <c r="L28" s="91" t="s">
        <v>227</v>
      </c>
      <c r="N28" s="131"/>
      <c r="O28" s="132"/>
      <c r="P28" s="133"/>
      <c r="Q28" s="101" t="s">
        <v>227</v>
      </c>
      <c r="S28" s="117"/>
      <c r="T28" s="117"/>
      <c r="U28" s="117"/>
    </row>
    <row r="29" spans="1:251" ht="25.5" customHeight="1" thickBot="1" x14ac:dyDescent="0.3">
      <c r="B29" s="64" t="s">
        <v>11</v>
      </c>
      <c r="C29" s="145" t="s">
        <v>12</v>
      </c>
      <c r="D29" s="145"/>
      <c r="E29" s="58" t="s">
        <v>13</v>
      </c>
      <c r="F29" s="57" t="s">
        <v>14</v>
      </c>
      <c r="G29" s="65" t="s">
        <v>15</v>
      </c>
      <c r="I29" s="81" t="s">
        <v>228</v>
      </c>
      <c r="J29" s="82" t="s">
        <v>229</v>
      </c>
      <c r="K29" s="82" t="s">
        <v>230</v>
      </c>
      <c r="L29" s="92"/>
      <c r="N29" s="81" t="s">
        <v>228</v>
      </c>
      <c r="O29" s="82" t="s">
        <v>229</v>
      </c>
      <c r="P29" s="82" t="s">
        <v>230</v>
      </c>
      <c r="Q29" s="102"/>
      <c r="S29" s="117"/>
      <c r="T29" s="117"/>
      <c r="U29" s="117"/>
    </row>
    <row r="30" spans="1:251" ht="14.25" customHeight="1" x14ac:dyDescent="0.25">
      <c r="B30" s="66" t="s">
        <v>16</v>
      </c>
      <c r="C30" s="60">
        <v>1</v>
      </c>
      <c r="D30" s="141" t="s">
        <v>41</v>
      </c>
      <c r="E30" s="141"/>
      <c r="F30" s="141"/>
      <c r="G30" s="142"/>
      <c r="I30" s="83">
        <f>SUM(I31:I40)</f>
        <v>8</v>
      </c>
      <c r="J30" s="83">
        <f>SUM(J31:J40)</f>
        <v>8</v>
      </c>
      <c r="K30" s="84">
        <f>J30/I30</f>
        <v>1</v>
      </c>
      <c r="L30" s="85"/>
      <c r="N30" s="83">
        <f>SUM(N31:N40)</f>
        <v>15</v>
      </c>
      <c r="O30" s="83">
        <f>SUM(O31:O40)</f>
        <v>15</v>
      </c>
      <c r="P30" s="84">
        <f>O30/N30</f>
        <v>1</v>
      </c>
      <c r="Q30" s="103"/>
      <c r="S30" s="117"/>
      <c r="T30" s="117"/>
      <c r="U30" s="117"/>
    </row>
    <row r="31" spans="1:251" ht="38.25" customHeight="1" x14ac:dyDescent="0.25">
      <c r="B31" s="139" t="s">
        <v>42</v>
      </c>
      <c r="C31" s="71" t="s">
        <v>18</v>
      </c>
      <c r="D31" s="32" t="s">
        <v>175</v>
      </c>
      <c r="E31" s="10" t="s">
        <v>184</v>
      </c>
      <c r="F31" s="10" t="s">
        <v>75</v>
      </c>
      <c r="G31" s="75" t="s">
        <v>222</v>
      </c>
      <c r="I31" s="86">
        <v>4</v>
      </c>
      <c r="J31" s="94">
        <v>4</v>
      </c>
      <c r="K31" s="87">
        <f t="shared" ref="K31" si="7">J31/I31</f>
        <v>1</v>
      </c>
      <c r="L31" s="88" t="s">
        <v>241</v>
      </c>
      <c r="N31" s="86">
        <v>4</v>
      </c>
      <c r="O31" s="94">
        <v>4</v>
      </c>
      <c r="P31" s="87">
        <f t="shared" ref="P31:P34" si="8">O31/N31</f>
        <v>1</v>
      </c>
      <c r="Q31" s="113" t="s">
        <v>282</v>
      </c>
      <c r="S31" s="117"/>
      <c r="T31" s="117"/>
      <c r="U31" s="117"/>
    </row>
    <row r="32" spans="1:251" ht="36.75" customHeight="1" x14ac:dyDescent="0.25">
      <c r="B32" s="139"/>
      <c r="C32" s="71" t="s">
        <v>20</v>
      </c>
      <c r="D32" s="32" t="s">
        <v>176</v>
      </c>
      <c r="E32" s="10" t="s">
        <v>185</v>
      </c>
      <c r="F32" s="10" t="s">
        <v>75</v>
      </c>
      <c r="G32" s="75" t="s">
        <v>222</v>
      </c>
      <c r="I32" s="86">
        <v>1</v>
      </c>
      <c r="J32" s="94">
        <v>1</v>
      </c>
      <c r="K32" s="87">
        <f t="shared" ref="K32" si="9">J32/I32</f>
        <v>1</v>
      </c>
      <c r="L32" s="88" t="s">
        <v>241</v>
      </c>
      <c r="N32" s="86">
        <v>4</v>
      </c>
      <c r="O32" s="94">
        <v>4</v>
      </c>
      <c r="P32" s="87">
        <f t="shared" si="8"/>
        <v>1</v>
      </c>
      <c r="Q32" s="108" t="s">
        <v>283</v>
      </c>
      <c r="S32" s="117"/>
      <c r="T32" s="117"/>
      <c r="U32" s="117"/>
    </row>
    <row r="33" spans="2:21" ht="32.25" customHeight="1" x14ac:dyDescent="0.25">
      <c r="B33" s="139"/>
      <c r="C33" s="143" t="s">
        <v>23</v>
      </c>
      <c r="D33" s="144" t="s">
        <v>180</v>
      </c>
      <c r="E33" s="10" t="s">
        <v>182</v>
      </c>
      <c r="F33" s="10" t="s">
        <v>181</v>
      </c>
      <c r="G33" s="79" t="s">
        <v>186</v>
      </c>
      <c r="I33" s="86">
        <v>1</v>
      </c>
      <c r="J33" s="94">
        <v>1</v>
      </c>
      <c r="K33" s="87">
        <f t="shared" ref="K33:K35" si="10">J33/I33</f>
        <v>1</v>
      </c>
      <c r="L33" s="88" t="s">
        <v>242</v>
      </c>
      <c r="N33" s="86">
        <v>1</v>
      </c>
      <c r="O33" s="94">
        <v>1</v>
      </c>
      <c r="P33" s="87">
        <f t="shared" si="8"/>
        <v>1</v>
      </c>
      <c r="Q33" s="108" t="s">
        <v>242</v>
      </c>
      <c r="S33" s="117"/>
      <c r="T33" s="117"/>
      <c r="U33" s="117"/>
    </row>
    <row r="34" spans="2:21" ht="48" x14ac:dyDescent="0.25">
      <c r="B34" s="139"/>
      <c r="C34" s="143"/>
      <c r="D34" s="144"/>
      <c r="E34" s="10" t="s">
        <v>183</v>
      </c>
      <c r="F34" s="10" t="s">
        <v>75</v>
      </c>
      <c r="G34" s="54" t="s">
        <v>224</v>
      </c>
      <c r="I34" s="86">
        <v>1</v>
      </c>
      <c r="J34" s="94">
        <v>1</v>
      </c>
      <c r="K34" s="87">
        <f t="shared" si="10"/>
        <v>1</v>
      </c>
      <c r="L34" s="88" t="s">
        <v>243</v>
      </c>
      <c r="N34" s="86">
        <v>1</v>
      </c>
      <c r="O34" s="94">
        <v>1</v>
      </c>
      <c r="P34" s="87">
        <f t="shared" si="8"/>
        <v>1</v>
      </c>
      <c r="Q34" s="108" t="s">
        <v>277</v>
      </c>
      <c r="S34" s="117"/>
      <c r="T34" s="117"/>
      <c r="U34" s="117"/>
    </row>
    <row r="35" spans="2:21" ht="30.75" customHeight="1" x14ac:dyDescent="0.25">
      <c r="B35" s="139"/>
      <c r="C35" s="71" t="s">
        <v>24</v>
      </c>
      <c r="D35" s="76" t="s">
        <v>189</v>
      </c>
      <c r="E35" s="10" t="s">
        <v>211</v>
      </c>
      <c r="F35" s="10" t="s">
        <v>19</v>
      </c>
      <c r="G35" s="54">
        <v>43539</v>
      </c>
      <c r="I35" s="86">
        <v>1</v>
      </c>
      <c r="J35" s="94">
        <v>1</v>
      </c>
      <c r="K35" s="87">
        <f t="shared" si="10"/>
        <v>1</v>
      </c>
      <c r="L35" s="88" t="s">
        <v>244</v>
      </c>
      <c r="N35" s="97">
        <v>0</v>
      </c>
      <c r="O35" s="97">
        <v>0</v>
      </c>
      <c r="P35" s="100">
        <v>0</v>
      </c>
      <c r="Q35" s="113" t="s">
        <v>245</v>
      </c>
      <c r="S35" s="118"/>
      <c r="T35" s="118"/>
      <c r="U35" s="118"/>
    </row>
    <row r="36" spans="2:21" ht="49.5" customHeight="1" x14ac:dyDescent="0.25">
      <c r="B36" s="139"/>
      <c r="C36" s="71" t="s">
        <v>177</v>
      </c>
      <c r="D36" s="32" t="s">
        <v>190</v>
      </c>
      <c r="E36" s="10" t="s">
        <v>43</v>
      </c>
      <c r="F36" s="10" t="s">
        <v>44</v>
      </c>
      <c r="G36" s="54" t="s">
        <v>191</v>
      </c>
      <c r="I36" s="86">
        <v>0</v>
      </c>
      <c r="J36" s="97">
        <v>0</v>
      </c>
      <c r="K36" s="87">
        <v>0</v>
      </c>
      <c r="L36" s="88" t="s">
        <v>245</v>
      </c>
      <c r="N36" s="86">
        <v>1</v>
      </c>
      <c r="O36" s="94">
        <v>1</v>
      </c>
      <c r="P36" s="87">
        <f>O36/N36</f>
        <v>1</v>
      </c>
      <c r="Q36" s="108" t="s">
        <v>271</v>
      </c>
      <c r="S36" s="118"/>
      <c r="T36" s="118"/>
      <c r="U36" s="118"/>
    </row>
    <row r="37" spans="2:21" ht="48" customHeight="1" x14ac:dyDescent="0.25">
      <c r="B37" s="139"/>
      <c r="C37" s="71" t="s">
        <v>178</v>
      </c>
      <c r="D37" s="31" t="s">
        <v>46</v>
      </c>
      <c r="E37" s="10" t="s">
        <v>47</v>
      </c>
      <c r="F37" s="10" t="s">
        <v>44</v>
      </c>
      <c r="G37" s="54" t="s">
        <v>191</v>
      </c>
      <c r="I37" s="86">
        <v>0</v>
      </c>
      <c r="J37" s="97">
        <v>0</v>
      </c>
      <c r="K37" s="87">
        <v>0</v>
      </c>
      <c r="L37" s="88" t="s">
        <v>245</v>
      </c>
      <c r="N37" s="86">
        <v>1</v>
      </c>
      <c r="O37" s="94">
        <v>1</v>
      </c>
      <c r="P37" s="87">
        <f t="shared" ref="P37:P40" si="11">O37/N37</f>
        <v>1</v>
      </c>
      <c r="Q37" s="108" t="s">
        <v>271</v>
      </c>
      <c r="S37" s="118"/>
      <c r="T37" s="118"/>
      <c r="U37" s="118"/>
    </row>
    <row r="38" spans="2:21" ht="51.75" customHeight="1" x14ac:dyDescent="0.25">
      <c r="B38" s="139"/>
      <c r="C38" s="71" t="s">
        <v>179</v>
      </c>
      <c r="D38" s="31" t="s">
        <v>48</v>
      </c>
      <c r="E38" s="10" t="s">
        <v>49</v>
      </c>
      <c r="F38" s="10" t="s">
        <v>50</v>
      </c>
      <c r="G38" s="54" t="s">
        <v>191</v>
      </c>
      <c r="I38" s="86">
        <v>0</v>
      </c>
      <c r="J38" s="97">
        <v>0</v>
      </c>
      <c r="K38" s="87">
        <v>0</v>
      </c>
      <c r="L38" s="88" t="s">
        <v>245</v>
      </c>
      <c r="N38" s="86">
        <v>1</v>
      </c>
      <c r="O38" s="94">
        <v>1</v>
      </c>
      <c r="P38" s="87">
        <f t="shared" si="11"/>
        <v>1</v>
      </c>
      <c r="Q38" s="108" t="s">
        <v>244</v>
      </c>
      <c r="S38" s="118"/>
      <c r="T38" s="118"/>
      <c r="U38" s="118"/>
    </row>
    <row r="39" spans="2:21" ht="28.5" customHeight="1" x14ac:dyDescent="0.25">
      <c r="B39" s="139"/>
      <c r="C39" s="71" t="s">
        <v>187</v>
      </c>
      <c r="D39" s="31" t="s">
        <v>145</v>
      </c>
      <c r="E39" s="55" t="s">
        <v>146</v>
      </c>
      <c r="F39" s="10" t="s">
        <v>45</v>
      </c>
      <c r="G39" s="54" t="s">
        <v>191</v>
      </c>
      <c r="I39" s="86">
        <v>0</v>
      </c>
      <c r="J39" s="97">
        <v>0</v>
      </c>
      <c r="K39" s="87">
        <v>0</v>
      </c>
      <c r="L39" s="88" t="s">
        <v>245</v>
      </c>
      <c r="N39" s="86">
        <v>1</v>
      </c>
      <c r="O39" s="94">
        <v>1</v>
      </c>
      <c r="P39" s="87">
        <f t="shared" si="11"/>
        <v>1</v>
      </c>
      <c r="Q39" s="108" t="s">
        <v>265</v>
      </c>
      <c r="S39" s="118"/>
      <c r="T39" s="118"/>
      <c r="U39" s="118"/>
    </row>
    <row r="40" spans="2:21" ht="25.5" customHeight="1" x14ac:dyDescent="0.25">
      <c r="B40" s="139"/>
      <c r="C40" s="71" t="s">
        <v>188</v>
      </c>
      <c r="D40" s="31" t="s">
        <v>144</v>
      </c>
      <c r="E40" s="55" t="s">
        <v>158</v>
      </c>
      <c r="F40" s="10" t="s">
        <v>45</v>
      </c>
      <c r="G40" s="21" t="s">
        <v>192</v>
      </c>
      <c r="I40" s="86">
        <v>0</v>
      </c>
      <c r="J40" s="97">
        <v>0</v>
      </c>
      <c r="K40" s="87">
        <v>0</v>
      </c>
      <c r="L40" s="88" t="s">
        <v>245</v>
      </c>
      <c r="N40" s="86">
        <v>1</v>
      </c>
      <c r="O40" s="94">
        <v>1</v>
      </c>
      <c r="P40" s="87">
        <f t="shared" si="11"/>
        <v>1</v>
      </c>
      <c r="Q40" s="108" t="s">
        <v>265</v>
      </c>
      <c r="S40" s="118"/>
      <c r="T40" s="118"/>
      <c r="U40" s="118"/>
    </row>
    <row r="41" spans="2:21" x14ac:dyDescent="0.25">
      <c r="B41" s="66" t="s">
        <v>26</v>
      </c>
      <c r="C41" s="60">
        <v>2</v>
      </c>
      <c r="D41" s="141" t="s">
        <v>51</v>
      </c>
      <c r="E41" s="141"/>
      <c r="F41" s="141"/>
      <c r="G41" s="142"/>
      <c r="I41" s="83">
        <f>SUM(I42:I43)</f>
        <v>0</v>
      </c>
      <c r="J41" s="83">
        <f>SUM(J42:J44)</f>
        <v>0</v>
      </c>
      <c r="K41" s="84">
        <v>0</v>
      </c>
      <c r="L41" s="85"/>
      <c r="N41" s="83">
        <f>SUM(N42:N43)</f>
        <v>2</v>
      </c>
      <c r="O41" s="83">
        <f>SUM(O42:O43)</f>
        <v>2</v>
      </c>
      <c r="P41" s="84">
        <f t="shared" ref="P41:P47" si="12">O41/N41</f>
        <v>1</v>
      </c>
      <c r="Q41" s="103"/>
      <c r="S41" s="117"/>
      <c r="T41" s="117"/>
      <c r="U41" s="117"/>
    </row>
    <row r="42" spans="2:21" ht="59.25" customHeight="1" x14ac:dyDescent="0.25">
      <c r="B42" s="139" t="s">
        <v>52</v>
      </c>
      <c r="C42" s="71" t="s">
        <v>53</v>
      </c>
      <c r="D42" s="32" t="s">
        <v>54</v>
      </c>
      <c r="E42" s="55" t="s">
        <v>156</v>
      </c>
      <c r="F42" s="10" t="s">
        <v>147</v>
      </c>
      <c r="G42" s="54" t="s">
        <v>161</v>
      </c>
      <c r="I42" s="86">
        <v>0</v>
      </c>
      <c r="J42" s="97">
        <v>0</v>
      </c>
      <c r="K42" s="87">
        <v>0</v>
      </c>
      <c r="L42" s="88" t="s">
        <v>245</v>
      </c>
      <c r="N42" s="86">
        <v>1</v>
      </c>
      <c r="O42" s="94">
        <v>1</v>
      </c>
      <c r="P42" s="87">
        <f t="shared" si="12"/>
        <v>1</v>
      </c>
      <c r="Q42" s="108" t="s">
        <v>272</v>
      </c>
      <c r="S42" s="117"/>
      <c r="T42" s="117"/>
      <c r="U42" s="117"/>
    </row>
    <row r="43" spans="2:21" ht="33.75" customHeight="1" x14ac:dyDescent="0.25">
      <c r="B43" s="139"/>
      <c r="C43" s="71" t="s">
        <v>207</v>
      </c>
      <c r="D43" s="32" t="s">
        <v>55</v>
      </c>
      <c r="E43" s="55" t="s">
        <v>56</v>
      </c>
      <c r="F43" s="10" t="s">
        <v>148</v>
      </c>
      <c r="G43" s="21" t="s">
        <v>193</v>
      </c>
      <c r="I43" s="86">
        <v>0</v>
      </c>
      <c r="J43" s="97">
        <v>0</v>
      </c>
      <c r="K43" s="87">
        <v>0</v>
      </c>
      <c r="L43" s="88" t="s">
        <v>245</v>
      </c>
      <c r="N43" s="86">
        <v>1</v>
      </c>
      <c r="O43" s="94">
        <v>1</v>
      </c>
      <c r="P43" s="87">
        <f t="shared" si="12"/>
        <v>1</v>
      </c>
      <c r="Q43" s="108" t="s">
        <v>266</v>
      </c>
      <c r="S43" s="117"/>
      <c r="T43" s="117"/>
      <c r="U43" s="117"/>
    </row>
    <row r="44" spans="2:21" ht="17.25" customHeight="1" x14ac:dyDescent="0.25">
      <c r="B44" s="66" t="s">
        <v>31</v>
      </c>
      <c r="C44" s="60">
        <v>3</v>
      </c>
      <c r="D44" s="141" t="s">
        <v>57</v>
      </c>
      <c r="E44" s="141"/>
      <c r="F44" s="141"/>
      <c r="G44" s="142"/>
      <c r="I44" s="83">
        <v>0</v>
      </c>
      <c r="J44" s="83">
        <v>0</v>
      </c>
      <c r="K44" s="84">
        <v>0</v>
      </c>
      <c r="L44" s="85"/>
      <c r="N44" s="83">
        <f>SUM(N45)</f>
        <v>1</v>
      </c>
      <c r="O44" s="83">
        <f>SUM(O45)</f>
        <v>1</v>
      </c>
      <c r="P44" s="84">
        <f t="shared" si="12"/>
        <v>1</v>
      </c>
      <c r="Q44" s="110"/>
      <c r="S44" s="117"/>
      <c r="T44" s="117"/>
      <c r="U44" s="117"/>
    </row>
    <row r="45" spans="2:21" ht="60" customHeight="1" x14ac:dyDescent="0.25">
      <c r="B45" s="73" t="s">
        <v>58</v>
      </c>
      <c r="C45" s="58">
        <v>3.1</v>
      </c>
      <c r="D45" s="31" t="s">
        <v>59</v>
      </c>
      <c r="E45" s="55" t="s">
        <v>157</v>
      </c>
      <c r="F45" s="10" t="s">
        <v>148</v>
      </c>
      <c r="G45" s="54" t="s">
        <v>161</v>
      </c>
      <c r="I45" s="86">
        <v>0</v>
      </c>
      <c r="J45" s="97">
        <v>0</v>
      </c>
      <c r="K45" s="87">
        <v>0</v>
      </c>
      <c r="L45" s="88" t="s">
        <v>245</v>
      </c>
      <c r="N45" s="86">
        <v>1</v>
      </c>
      <c r="O45" s="94">
        <v>1</v>
      </c>
      <c r="P45" s="87">
        <f t="shared" si="12"/>
        <v>1</v>
      </c>
      <c r="Q45" s="113" t="s">
        <v>267</v>
      </c>
      <c r="S45" s="117"/>
      <c r="T45" s="117"/>
      <c r="U45" s="117"/>
    </row>
    <row r="46" spans="2:21" ht="15" customHeight="1" x14ac:dyDescent="0.25">
      <c r="B46" s="66" t="s">
        <v>34</v>
      </c>
      <c r="C46" s="60">
        <v>4</v>
      </c>
      <c r="D46" s="141" t="s">
        <v>60</v>
      </c>
      <c r="E46" s="141"/>
      <c r="F46" s="141"/>
      <c r="G46" s="142"/>
      <c r="I46" s="83">
        <f>SUM(I47:I49)</f>
        <v>0</v>
      </c>
      <c r="J46" s="83">
        <f>SUM(J47:J49)</f>
        <v>0</v>
      </c>
      <c r="K46" s="84">
        <v>0</v>
      </c>
      <c r="L46" s="88"/>
      <c r="N46" s="83">
        <f>SUM(N47:N49)</f>
        <v>3</v>
      </c>
      <c r="O46" s="83">
        <f>SUM(O47:O49)</f>
        <v>3</v>
      </c>
      <c r="P46" s="84">
        <f t="shared" si="12"/>
        <v>1</v>
      </c>
      <c r="Q46" s="108"/>
      <c r="S46" s="117"/>
      <c r="T46" s="117"/>
      <c r="U46" s="117"/>
    </row>
    <row r="47" spans="2:21" ht="35.25" customHeight="1" x14ac:dyDescent="0.25">
      <c r="B47" s="139" t="s">
        <v>61</v>
      </c>
      <c r="C47" s="58" t="s">
        <v>200</v>
      </c>
      <c r="D47" s="31" t="s">
        <v>62</v>
      </c>
      <c r="E47" s="55" t="s">
        <v>63</v>
      </c>
      <c r="F47" s="10" t="s">
        <v>148</v>
      </c>
      <c r="G47" s="21" t="s">
        <v>162</v>
      </c>
      <c r="I47" s="86">
        <v>0</v>
      </c>
      <c r="J47" s="97">
        <v>0</v>
      </c>
      <c r="K47" s="87">
        <v>0</v>
      </c>
      <c r="L47" s="88" t="s">
        <v>245</v>
      </c>
      <c r="N47" s="86">
        <v>1</v>
      </c>
      <c r="O47" s="94">
        <v>1</v>
      </c>
      <c r="P47" s="87">
        <f t="shared" si="12"/>
        <v>1</v>
      </c>
      <c r="Q47" s="108" t="s">
        <v>273</v>
      </c>
      <c r="S47" s="117"/>
      <c r="T47" s="117"/>
      <c r="U47" s="117"/>
    </row>
    <row r="48" spans="2:21" ht="38.25" customHeight="1" x14ac:dyDescent="0.25">
      <c r="B48" s="139"/>
      <c r="C48" s="58" t="s">
        <v>201</v>
      </c>
      <c r="D48" s="31" t="s">
        <v>64</v>
      </c>
      <c r="E48" s="55" t="s">
        <v>65</v>
      </c>
      <c r="F48" s="10" t="s">
        <v>148</v>
      </c>
      <c r="G48" s="74" t="s">
        <v>163</v>
      </c>
      <c r="I48" s="86">
        <v>0</v>
      </c>
      <c r="J48" s="97">
        <v>0</v>
      </c>
      <c r="K48" s="87">
        <v>0</v>
      </c>
      <c r="L48" s="88" t="s">
        <v>245</v>
      </c>
      <c r="N48" s="86">
        <v>1</v>
      </c>
      <c r="O48" s="94">
        <v>1</v>
      </c>
      <c r="P48" s="87">
        <f t="shared" ref="P48:P49" si="13">O48/N48</f>
        <v>1</v>
      </c>
      <c r="Q48" s="108" t="s">
        <v>279</v>
      </c>
      <c r="S48" s="117"/>
      <c r="T48" s="117"/>
      <c r="U48" s="117"/>
    </row>
    <row r="49" spans="2:21" ht="24.75" customHeight="1" thickBot="1" x14ac:dyDescent="0.3">
      <c r="B49" s="140"/>
      <c r="C49" s="58" t="s">
        <v>202</v>
      </c>
      <c r="D49" s="43" t="s">
        <v>66</v>
      </c>
      <c r="E49" s="9" t="s">
        <v>67</v>
      </c>
      <c r="F49" s="11" t="s">
        <v>50</v>
      </c>
      <c r="G49" s="23" t="s">
        <v>163</v>
      </c>
      <c r="I49" s="86">
        <v>0</v>
      </c>
      <c r="J49" s="97">
        <v>0</v>
      </c>
      <c r="K49" s="87">
        <v>0</v>
      </c>
      <c r="L49" s="88" t="s">
        <v>245</v>
      </c>
      <c r="N49" s="86">
        <v>1</v>
      </c>
      <c r="O49" s="94">
        <v>1</v>
      </c>
      <c r="P49" s="87">
        <f t="shared" si="13"/>
        <v>1</v>
      </c>
      <c r="Q49" s="108" t="s">
        <v>278</v>
      </c>
      <c r="S49" s="117"/>
      <c r="T49" s="117"/>
      <c r="U49" s="117"/>
    </row>
    <row r="50" spans="2:21" ht="13.5" customHeight="1" thickBot="1" x14ac:dyDescent="0.3">
      <c r="B50" s="19"/>
      <c r="C50" s="19"/>
      <c r="D50" s="34"/>
      <c r="E50" s="35"/>
      <c r="F50" s="19"/>
      <c r="I50"/>
      <c r="J50"/>
      <c r="K50"/>
      <c r="L50"/>
      <c r="N50"/>
      <c r="O50"/>
      <c r="P50"/>
      <c r="Q50" s="112"/>
      <c r="S50" s="117"/>
      <c r="T50" s="117"/>
      <c r="U50" s="117"/>
    </row>
    <row r="51" spans="2:21" ht="13.5" customHeight="1" thickBot="1" x14ac:dyDescent="0.3">
      <c r="B51" s="56" t="s">
        <v>68</v>
      </c>
      <c r="C51" s="192" t="s">
        <v>69</v>
      </c>
      <c r="D51" s="192"/>
      <c r="E51" s="192"/>
      <c r="F51" s="192"/>
      <c r="G51" s="192"/>
      <c r="I51" s="131" t="s">
        <v>238</v>
      </c>
      <c r="J51" s="132"/>
      <c r="K51" s="133"/>
      <c r="L51" s="91" t="s">
        <v>227</v>
      </c>
      <c r="N51" s="131"/>
      <c r="O51" s="132"/>
      <c r="P51" s="133"/>
      <c r="Q51" s="101" t="s">
        <v>227</v>
      </c>
      <c r="S51" s="117"/>
      <c r="T51" s="117"/>
      <c r="U51" s="117"/>
    </row>
    <row r="52" spans="2:21" ht="36.75" thickBot="1" x14ac:dyDescent="0.3">
      <c r="B52" s="57" t="s">
        <v>11</v>
      </c>
      <c r="C52" s="145" t="s">
        <v>12</v>
      </c>
      <c r="D52" s="145"/>
      <c r="E52" s="58" t="s">
        <v>13</v>
      </c>
      <c r="F52" s="57" t="s">
        <v>14</v>
      </c>
      <c r="G52" s="58" t="s">
        <v>15</v>
      </c>
      <c r="I52" s="81" t="s">
        <v>228</v>
      </c>
      <c r="J52" s="82" t="s">
        <v>229</v>
      </c>
      <c r="K52" s="82" t="s">
        <v>230</v>
      </c>
      <c r="L52" s="92"/>
      <c r="N52" s="81" t="s">
        <v>228</v>
      </c>
      <c r="O52" s="82" t="s">
        <v>229</v>
      </c>
      <c r="P52" s="82" t="s">
        <v>230</v>
      </c>
      <c r="Q52" s="102"/>
      <c r="S52" s="117"/>
      <c r="T52" s="117"/>
      <c r="U52" s="117"/>
    </row>
    <row r="53" spans="2:21" ht="13.5" customHeight="1" x14ac:dyDescent="0.25">
      <c r="B53" s="59" t="s">
        <v>16</v>
      </c>
      <c r="C53" s="60">
        <v>1</v>
      </c>
      <c r="D53" s="141" t="s">
        <v>70</v>
      </c>
      <c r="E53" s="141"/>
      <c r="F53" s="141"/>
      <c r="G53" s="141"/>
      <c r="I53" s="83">
        <v>1</v>
      </c>
      <c r="J53" s="83">
        <v>1</v>
      </c>
      <c r="K53" s="84">
        <f>J53/I53</f>
        <v>1</v>
      </c>
      <c r="L53" s="85"/>
      <c r="N53" s="83">
        <f>N54</f>
        <v>0</v>
      </c>
      <c r="O53" s="83">
        <f>O54</f>
        <v>0</v>
      </c>
      <c r="P53" s="84">
        <v>0</v>
      </c>
      <c r="Q53" s="103"/>
      <c r="S53" s="117"/>
      <c r="T53" s="117"/>
      <c r="U53" s="117"/>
    </row>
    <row r="54" spans="2:21" ht="52.5" customHeight="1" x14ac:dyDescent="0.25">
      <c r="B54" s="55" t="s">
        <v>71</v>
      </c>
      <c r="C54" s="58" t="s">
        <v>18</v>
      </c>
      <c r="D54" s="31" t="s">
        <v>151</v>
      </c>
      <c r="E54" s="55" t="s">
        <v>152</v>
      </c>
      <c r="F54" s="55" t="s">
        <v>149</v>
      </c>
      <c r="G54" s="62" t="s">
        <v>164</v>
      </c>
      <c r="I54" s="86">
        <v>1</v>
      </c>
      <c r="J54" s="94">
        <v>1</v>
      </c>
      <c r="K54" s="87">
        <f t="shared" ref="K54" si="14">J54/I54</f>
        <v>1</v>
      </c>
      <c r="L54" s="88" t="s">
        <v>247</v>
      </c>
      <c r="N54" s="86">
        <v>0</v>
      </c>
      <c r="O54" s="97">
        <v>0</v>
      </c>
      <c r="P54" s="100">
        <v>0</v>
      </c>
      <c r="Q54" s="108" t="s">
        <v>245</v>
      </c>
      <c r="S54" s="117"/>
      <c r="T54" s="117"/>
      <c r="U54" s="117"/>
    </row>
    <row r="55" spans="2:21" x14ac:dyDescent="0.25">
      <c r="B55" s="59" t="s">
        <v>26</v>
      </c>
      <c r="C55" s="60">
        <v>2</v>
      </c>
      <c r="D55" s="141" t="s">
        <v>72</v>
      </c>
      <c r="E55" s="141"/>
      <c r="F55" s="141"/>
      <c r="G55" s="141"/>
      <c r="I55" s="83">
        <f>SUM(I56:I65)</f>
        <v>67</v>
      </c>
      <c r="J55" s="83">
        <f>SUM(J56:J65)</f>
        <v>63</v>
      </c>
      <c r="K55" s="84">
        <v>1</v>
      </c>
      <c r="L55" s="88"/>
      <c r="N55" s="83">
        <f>N56+N57</f>
        <v>1</v>
      </c>
      <c r="O55" s="83">
        <f>O56+O57</f>
        <v>1</v>
      </c>
      <c r="P55" s="84">
        <f>O55/N55</f>
        <v>1</v>
      </c>
      <c r="Q55" s="108"/>
      <c r="S55" s="117"/>
      <c r="T55" s="117"/>
      <c r="U55" s="117"/>
    </row>
    <row r="56" spans="2:21" ht="48" x14ac:dyDescent="0.25">
      <c r="B56" s="135" t="s">
        <v>73</v>
      </c>
      <c r="C56" s="136" t="s">
        <v>53</v>
      </c>
      <c r="D56" s="137" t="s">
        <v>74</v>
      </c>
      <c r="E56" s="55" t="s">
        <v>118</v>
      </c>
      <c r="F56" s="55" t="s">
        <v>150</v>
      </c>
      <c r="G56" s="62" t="s">
        <v>165</v>
      </c>
      <c r="I56" s="86">
        <v>0</v>
      </c>
      <c r="J56" s="97">
        <v>0</v>
      </c>
      <c r="K56" s="87" t="s">
        <v>245</v>
      </c>
      <c r="L56" s="88"/>
      <c r="N56" s="86">
        <v>1</v>
      </c>
      <c r="O56" s="94">
        <v>1</v>
      </c>
      <c r="P56" s="87">
        <f>O56/N56</f>
        <v>1</v>
      </c>
      <c r="Q56" s="113" t="s">
        <v>268</v>
      </c>
      <c r="S56" s="117"/>
      <c r="T56" s="117"/>
      <c r="U56" s="117"/>
    </row>
    <row r="57" spans="2:21" ht="47.25" customHeight="1" x14ac:dyDescent="0.25">
      <c r="B57" s="135"/>
      <c r="C57" s="136"/>
      <c r="D57" s="137"/>
      <c r="E57" s="55" t="s">
        <v>76</v>
      </c>
      <c r="F57" s="55" t="s">
        <v>77</v>
      </c>
      <c r="G57" s="61">
        <v>43524</v>
      </c>
      <c r="I57" s="86">
        <v>1</v>
      </c>
      <c r="J57" s="94">
        <v>1</v>
      </c>
      <c r="K57" s="87">
        <f t="shared" ref="K57" si="15">J57/I57</f>
        <v>1</v>
      </c>
      <c r="L57" s="88" t="s">
        <v>248</v>
      </c>
      <c r="N57" s="86">
        <v>0</v>
      </c>
      <c r="O57" s="97">
        <v>0</v>
      </c>
      <c r="P57" s="87">
        <v>0</v>
      </c>
      <c r="Q57" s="113" t="s">
        <v>245</v>
      </c>
      <c r="S57" s="117"/>
      <c r="T57" s="117"/>
      <c r="U57" s="117"/>
    </row>
    <row r="58" spans="2:21" ht="15" customHeight="1" x14ac:dyDescent="0.25">
      <c r="B58" s="59" t="s">
        <v>31</v>
      </c>
      <c r="C58" s="60">
        <v>3</v>
      </c>
      <c r="D58" s="141" t="s">
        <v>78</v>
      </c>
      <c r="E58" s="141"/>
      <c r="F58" s="141"/>
      <c r="G58" s="141"/>
      <c r="I58" s="83">
        <f>SUM(I59:I68)</f>
        <v>35</v>
      </c>
      <c r="J58" s="83">
        <f>SUM(J59:J68)</f>
        <v>33</v>
      </c>
      <c r="K58" s="84">
        <v>1</v>
      </c>
      <c r="L58" s="88"/>
      <c r="N58" s="83">
        <f>N59+N60</f>
        <v>0</v>
      </c>
      <c r="O58" s="83">
        <f>O59+O60</f>
        <v>0</v>
      </c>
      <c r="P58" s="84">
        <v>0</v>
      </c>
      <c r="Q58" s="108"/>
      <c r="S58" s="117"/>
      <c r="T58" s="117"/>
      <c r="U58" s="117"/>
    </row>
    <row r="59" spans="2:21" ht="47.25" customHeight="1" x14ac:dyDescent="0.25">
      <c r="B59" s="135" t="s">
        <v>79</v>
      </c>
      <c r="C59" s="58" t="s">
        <v>212</v>
      </c>
      <c r="D59" s="38" t="s">
        <v>80</v>
      </c>
      <c r="E59" s="12" t="s">
        <v>81</v>
      </c>
      <c r="F59" s="55" t="s">
        <v>82</v>
      </c>
      <c r="G59" s="61">
        <v>43555</v>
      </c>
      <c r="I59" s="86">
        <v>1</v>
      </c>
      <c r="J59" s="94">
        <v>1</v>
      </c>
      <c r="K59" s="87">
        <v>1</v>
      </c>
      <c r="L59" s="88" t="s">
        <v>250</v>
      </c>
      <c r="N59" s="86">
        <v>0</v>
      </c>
      <c r="O59" s="97">
        <v>0</v>
      </c>
      <c r="P59" s="87">
        <v>0</v>
      </c>
      <c r="Q59" s="108" t="s">
        <v>245</v>
      </c>
      <c r="S59" s="117"/>
      <c r="T59" s="117"/>
      <c r="U59" s="117"/>
    </row>
    <row r="60" spans="2:21" ht="27" customHeight="1" x14ac:dyDescent="0.25">
      <c r="B60" s="135"/>
      <c r="C60" s="58" t="s">
        <v>213</v>
      </c>
      <c r="D60" s="38" t="s">
        <v>225</v>
      </c>
      <c r="E60" s="12" t="s">
        <v>81</v>
      </c>
      <c r="F60" s="55" t="s">
        <v>83</v>
      </c>
      <c r="G60" s="61">
        <v>43524</v>
      </c>
      <c r="I60" s="86">
        <v>1</v>
      </c>
      <c r="J60" s="94">
        <v>1</v>
      </c>
      <c r="K60" s="87">
        <f t="shared" ref="K60" si="16">J60/I60</f>
        <v>1</v>
      </c>
      <c r="L60" s="88" t="s">
        <v>249</v>
      </c>
      <c r="N60" s="86">
        <v>0</v>
      </c>
      <c r="O60" s="97">
        <v>0</v>
      </c>
      <c r="P60" s="87">
        <v>0</v>
      </c>
      <c r="Q60" s="108" t="s">
        <v>245</v>
      </c>
      <c r="S60" s="117"/>
      <c r="T60" s="117"/>
      <c r="U60" s="117"/>
    </row>
    <row r="61" spans="2:21" ht="12" customHeight="1" x14ac:dyDescent="0.25">
      <c r="B61" s="59" t="s">
        <v>34</v>
      </c>
      <c r="C61" s="60">
        <v>4</v>
      </c>
      <c r="D61" s="141" t="s">
        <v>84</v>
      </c>
      <c r="E61" s="141"/>
      <c r="F61" s="141"/>
      <c r="G61" s="141"/>
      <c r="I61" s="83">
        <f>SUM(I62:I71)</f>
        <v>17</v>
      </c>
      <c r="J61" s="83">
        <f>SUM(J62:J71)</f>
        <v>16</v>
      </c>
      <c r="K61" s="84">
        <v>1</v>
      </c>
      <c r="L61" s="88"/>
      <c r="N61" s="83">
        <f>SUM(N62:N64)</f>
        <v>1</v>
      </c>
      <c r="O61" s="83">
        <f>SUM(O62:O64)</f>
        <v>1</v>
      </c>
      <c r="P61" s="84">
        <f>O61/N61</f>
        <v>1</v>
      </c>
      <c r="Q61" s="108"/>
      <c r="S61" s="117"/>
      <c r="T61" s="117"/>
      <c r="U61" s="117"/>
    </row>
    <row r="62" spans="2:21" ht="33" customHeight="1" x14ac:dyDescent="0.25">
      <c r="B62" s="135" t="s">
        <v>194</v>
      </c>
      <c r="C62" s="58" t="s">
        <v>200</v>
      </c>
      <c r="D62" s="31" t="s">
        <v>196</v>
      </c>
      <c r="E62" s="55" t="s">
        <v>197</v>
      </c>
      <c r="F62" s="55" t="s">
        <v>153</v>
      </c>
      <c r="G62" s="62">
        <v>43524</v>
      </c>
      <c r="I62" s="86">
        <v>1</v>
      </c>
      <c r="J62" s="94">
        <v>1</v>
      </c>
      <c r="K62" s="87">
        <v>1</v>
      </c>
      <c r="L62" s="88" t="s">
        <v>251</v>
      </c>
      <c r="N62" s="86">
        <v>0</v>
      </c>
      <c r="O62" s="97">
        <v>0</v>
      </c>
      <c r="P62" s="87">
        <v>0</v>
      </c>
      <c r="Q62" s="108"/>
      <c r="S62" s="117"/>
      <c r="T62" s="117"/>
      <c r="U62" s="117"/>
    </row>
    <row r="63" spans="2:21" ht="33" customHeight="1" x14ac:dyDescent="0.25">
      <c r="B63" s="135"/>
      <c r="C63" s="58" t="s">
        <v>201</v>
      </c>
      <c r="D63" s="31" t="s">
        <v>199</v>
      </c>
      <c r="E63" s="55" t="s">
        <v>198</v>
      </c>
      <c r="F63" s="55" t="s">
        <v>153</v>
      </c>
      <c r="G63" s="62">
        <v>43524</v>
      </c>
      <c r="I63" s="86">
        <v>1</v>
      </c>
      <c r="J63" s="94">
        <v>1</v>
      </c>
      <c r="K63" s="87">
        <f t="shared" ref="K63" si="17">J63/I63</f>
        <v>1</v>
      </c>
      <c r="L63" s="88" t="s">
        <v>252</v>
      </c>
      <c r="N63" s="86">
        <v>0</v>
      </c>
      <c r="O63" s="97">
        <v>0</v>
      </c>
      <c r="P63" s="87">
        <v>0</v>
      </c>
      <c r="Q63" s="108" t="s">
        <v>252</v>
      </c>
      <c r="S63" s="117"/>
      <c r="T63" s="117"/>
      <c r="U63" s="117"/>
    </row>
    <row r="64" spans="2:21" ht="34.5" customHeight="1" x14ac:dyDescent="0.25">
      <c r="B64" s="135"/>
      <c r="C64" s="58" t="s">
        <v>202</v>
      </c>
      <c r="D64" s="31" t="s">
        <v>119</v>
      </c>
      <c r="E64" s="55" t="s">
        <v>120</v>
      </c>
      <c r="F64" s="55" t="s">
        <v>75</v>
      </c>
      <c r="G64" s="62" t="s">
        <v>166</v>
      </c>
      <c r="I64" s="86">
        <v>1</v>
      </c>
      <c r="J64" s="94">
        <v>1</v>
      </c>
      <c r="K64" s="87">
        <f t="shared" ref="K64" si="18">J64/I64</f>
        <v>1</v>
      </c>
      <c r="L64" s="88" t="s">
        <v>253</v>
      </c>
      <c r="N64" s="86">
        <v>1</v>
      </c>
      <c r="O64" s="94">
        <v>1</v>
      </c>
      <c r="P64" s="87">
        <f t="shared" ref="P64" si="19">O64/N64</f>
        <v>1</v>
      </c>
      <c r="Q64" s="108" t="s">
        <v>253</v>
      </c>
      <c r="S64" s="117"/>
      <c r="T64" s="117"/>
      <c r="U64" s="117"/>
    </row>
    <row r="65" spans="2:21" ht="15" customHeight="1" x14ac:dyDescent="0.25">
      <c r="B65" s="59" t="s">
        <v>36</v>
      </c>
      <c r="C65" s="60">
        <v>5</v>
      </c>
      <c r="D65" s="141" t="s">
        <v>85</v>
      </c>
      <c r="E65" s="141"/>
      <c r="F65" s="141"/>
      <c r="G65" s="141"/>
      <c r="I65" s="83">
        <f>SUM(I66:I75)</f>
        <v>9</v>
      </c>
      <c r="J65" s="83">
        <f>SUM(J66:J75)</f>
        <v>8</v>
      </c>
      <c r="K65" s="84">
        <v>1</v>
      </c>
      <c r="L65" s="88"/>
      <c r="N65" s="83">
        <f>N66+N67</f>
        <v>4</v>
      </c>
      <c r="O65" s="83">
        <f>O66+O67</f>
        <v>4</v>
      </c>
      <c r="P65" s="84">
        <f>O65/N65</f>
        <v>1</v>
      </c>
      <c r="Q65" s="104"/>
      <c r="S65" s="117"/>
      <c r="T65" s="117"/>
      <c r="U65" s="117"/>
    </row>
    <row r="66" spans="2:21" ht="48" customHeight="1" x14ac:dyDescent="0.25">
      <c r="B66" s="135" t="s">
        <v>195</v>
      </c>
      <c r="C66" s="58" t="s">
        <v>214</v>
      </c>
      <c r="D66" s="31" t="s">
        <v>86</v>
      </c>
      <c r="E66" s="55" t="s">
        <v>87</v>
      </c>
      <c r="F66" s="55" t="s">
        <v>88</v>
      </c>
      <c r="G66" s="55" t="s">
        <v>121</v>
      </c>
      <c r="H66" s="45"/>
      <c r="I66" s="86">
        <v>4</v>
      </c>
      <c r="J66" s="94">
        <v>4</v>
      </c>
      <c r="K66" s="87">
        <v>1</v>
      </c>
      <c r="L66" s="88" t="s">
        <v>255</v>
      </c>
      <c r="N66" s="86">
        <v>4</v>
      </c>
      <c r="O66" s="94">
        <v>4</v>
      </c>
      <c r="P66" s="87">
        <v>1</v>
      </c>
      <c r="Q66" s="108" t="s">
        <v>255</v>
      </c>
      <c r="S66" s="117"/>
      <c r="T66" s="117"/>
      <c r="U66" s="117"/>
    </row>
    <row r="67" spans="2:21" ht="63.75" customHeight="1" x14ac:dyDescent="0.25">
      <c r="B67" s="135"/>
      <c r="C67" s="58" t="s">
        <v>215</v>
      </c>
      <c r="D67" s="31" t="s">
        <v>89</v>
      </c>
      <c r="E67" s="55" t="s">
        <v>90</v>
      </c>
      <c r="F67" s="55" t="s">
        <v>88</v>
      </c>
      <c r="G67" s="55" t="s">
        <v>121</v>
      </c>
      <c r="H67" s="44"/>
      <c r="I67" s="86">
        <v>0</v>
      </c>
      <c r="J67" s="97">
        <v>0</v>
      </c>
      <c r="K67" s="87">
        <v>0</v>
      </c>
      <c r="L67" s="88" t="s">
        <v>254</v>
      </c>
      <c r="N67" s="86">
        <v>0</v>
      </c>
      <c r="O67" s="97">
        <v>0</v>
      </c>
      <c r="P67" s="87">
        <v>0</v>
      </c>
      <c r="Q67" s="108" t="s">
        <v>254</v>
      </c>
      <c r="S67" s="117"/>
      <c r="T67" s="117"/>
      <c r="U67" s="117"/>
    </row>
    <row r="68" spans="2:21" ht="24" customHeight="1" thickBot="1" x14ac:dyDescent="0.3">
      <c r="B68" s="19"/>
      <c r="C68" s="19"/>
      <c r="D68" s="34"/>
      <c r="E68" s="35"/>
      <c r="F68" s="19"/>
      <c r="I68"/>
      <c r="J68"/>
      <c r="K68"/>
      <c r="L68"/>
      <c r="N68"/>
      <c r="O68"/>
      <c r="P68"/>
      <c r="Q68" s="112"/>
      <c r="S68" s="117"/>
      <c r="T68" s="117"/>
      <c r="U68" s="117"/>
    </row>
    <row r="69" spans="2:21" ht="13.5" customHeight="1" thickBot="1" x14ac:dyDescent="0.3">
      <c r="B69" s="27" t="s">
        <v>91</v>
      </c>
      <c r="C69" s="150" t="s">
        <v>92</v>
      </c>
      <c r="D69" s="150"/>
      <c r="E69" s="150"/>
      <c r="F69" s="150"/>
      <c r="G69" s="151"/>
      <c r="I69" s="131" t="s">
        <v>238</v>
      </c>
      <c r="J69" s="132"/>
      <c r="K69" s="133"/>
      <c r="L69" s="91" t="s">
        <v>227</v>
      </c>
      <c r="N69" s="131"/>
      <c r="O69" s="132"/>
      <c r="P69" s="133"/>
      <c r="Q69" s="101" t="s">
        <v>227</v>
      </c>
      <c r="S69" s="117"/>
      <c r="T69" s="117"/>
      <c r="U69" s="117"/>
    </row>
    <row r="70" spans="2:21" ht="36.75" thickBot="1" x14ac:dyDescent="0.3">
      <c r="B70" s="39" t="s">
        <v>11</v>
      </c>
      <c r="C70" s="152" t="s">
        <v>12</v>
      </c>
      <c r="D70" s="153"/>
      <c r="E70" s="5" t="s">
        <v>13</v>
      </c>
      <c r="F70" s="28" t="s">
        <v>14</v>
      </c>
      <c r="G70" s="5" t="s">
        <v>15</v>
      </c>
      <c r="I70" s="81" t="s">
        <v>228</v>
      </c>
      <c r="J70" s="82" t="s">
        <v>229</v>
      </c>
      <c r="K70" s="82" t="s">
        <v>230</v>
      </c>
      <c r="L70" s="92"/>
      <c r="N70" s="81" t="s">
        <v>228</v>
      </c>
      <c r="O70" s="82" t="s">
        <v>229</v>
      </c>
      <c r="P70" s="82" t="s">
        <v>230</v>
      </c>
      <c r="Q70" s="102"/>
      <c r="S70" s="117"/>
      <c r="T70" s="117"/>
      <c r="U70" s="117"/>
    </row>
    <row r="71" spans="2:21" ht="13.5" customHeight="1" thickBot="1" x14ac:dyDescent="0.3">
      <c r="B71" s="29" t="s">
        <v>16</v>
      </c>
      <c r="C71" s="36">
        <v>1</v>
      </c>
      <c r="D71" s="156" t="s">
        <v>93</v>
      </c>
      <c r="E71" s="157"/>
      <c r="F71" s="157"/>
      <c r="G71" s="158"/>
      <c r="I71" s="83">
        <v>1</v>
      </c>
      <c r="J71" s="83">
        <v>1</v>
      </c>
      <c r="K71" s="84">
        <f>J71/I71</f>
        <v>1</v>
      </c>
      <c r="L71" s="85"/>
      <c r="N71" s="83">
        <f>SUM(N72:N76)</f>
        <v>3</v>
      </c>
      <c r="O71" s="83">
        <f>SUM(O72:O76)</f>
        <v>3</v>
      </c>
      <c r="P71" s="84">
        <f>O71/N71</f>
        <v>1</v>
      </c>
      <c r="Q71" s="103"/>
      <c r="S71" s="117"/>
      <c r="T71" s="117"/>
      <c r="U71" s="117"/>
    </row>
    <row r="72" spans="2:21" ht="84" x14ac:dyDescent="0.25">
      <c r="B72" s="154" t="s">
        <v>94</v>
      </c>
      <c r="C72" s="30" t="s">
        <v>18</v>
      </c>
      <c r="D72" s="31" t="s">
        <v>122</v>
      </c>
      <c r="E72" s="6" t="s">
        <v>96</v>
      </c>
      <c r="F72" s="6" t="s">
        <v>95</v>
      </c>
      <c r="G72" s="24">
        <v>43646</v>
      </c>
      <c r="I72" s="86">
        <v>1</v>
      </c>
      <c r="J72" s="98">
        <v>0</v>
      </c>
      <c r="K72" s="87">
        <f t="shared" ref="K72" si="20">J72/I72</f>
        <v>0</v>
      </c>
      <c r="L72" s="88" t="s">
        <v>262</v>
      </c>
      <c r="N72" s="86">
        <v>1</v>
      </c>
      <c r="O72" s="94">
        <v>1</v>
      </c>
      <c r="P72" s="87">
        <f t="shared" ref="P72:P76" si="21">O72/N72</f>
        <v>1</v>
      </c>
      <c r="Q72" s="108" t="s">
        <v>285</v>
      </c>
      <c r="S72" s="117"/>
      <c r="T72" s="117"/>
      <c r="U72" s="117"/>
    </row>
    <row r="73" spans="2:21" ht="27" customHeight="1" x14ac:dyDescent="0.25">
      <c r="B73" s="155"/>
      <c r="C73" s="77" t="s">
        <v>20</v>
      </c>
      <c r="D73" s="32" t="s">
        <v>203</v>
      </c>
      <c r="E73" s="7" t="s">
        <v>204</v>
      </c>
      <c r="F73" s="7" t="s">
        <v>205</v>
      </c>
      <c r="G73" s="78">
        <v>43585</v>
      </c>
      <c r="I73" s="86">
        <v>1</v>
      </c>
      <c r="J73" s="94">
        <v>1</v>
      </c>
      <c r="K73" s="87">
        <f t="shared" ref="K73:K75" si="22">J73/I73</f>
        <v>1</v>
      </c>
      <c r="L73" s="88" t="s">
        <v>263</v>
      </c>
      <c r="N73" s="86">
        <v>0</v>
      </c>
      <c r="O73" s="97">
        <v>0</v>
      </c>
      <c r="P73" s="87">
        <v>0</v>
      </c>
      <c r="Q73" s="108" t="s">
        <v>245</v>
      </c>
      <c r="S73" s="117"/>
      <c r="T73" s="117"/>
      <c r="U73" s="117"/>
    </row>
    <row r="74" spans="2:21" ht="48" customHeight="1" x14ac:dyDescent="0.25">
      <c r="B74" s="155"/>
      <c r="C74" s="77" t="s">
        <v>23</v>
      </c>
      <c r="D74" s="32" t="s">
        <v>216</v>
      </c>
      <c r="E74" s="7" t="s">
        <v>217</v>
      </c>
      <c r="F74" s="7" t="s">
        <v>205</v>
      </c>
      <c r="G74" s="78">
        <v>43585</v>
      </c>
      <c r="I74" s="86">
        <v>1</v>
      </c>
      <c r="J74" s="94">
        <v>1</v>
      </c>
      <c r="K74" s="87">
        <f t="shared" si="22"/>
        <v>1</v>
      </c>
      <c r="L74" s="88" t="s">
        <v>256</v>
      </c>
      <c r="N74" s="86">
        <v>0</v>
      </c>
      <c r="O74" s="97">
        <v>0</v>
      </c>
      <c r="P74" s="87">
        <v>0</v>
      </c>
      <c r="Q74" s="108" t="s">
        <v>245</v>
      </c>
      <c r="S74" s="117"/>
      <c r="T74" s="117"/>
      <c r="U74" s="117"/>
    </row>
    <row r="75" spans="2:21" ht="50.25" customHeight="1" x14ac:dyDescent="0.25">
      <c r="B75" s="155"/>
      <c r="C75" s="30" t="s">
        <v>24</v>
      </c>
      <c r="D75" s="31" t="s">
        <v>223</v>
      </c>
      <c r="E75" s="6" t="s">
        <v>99</v>
      </c>
      <c r="F75" s="16" t="s">
        <v>97</v>
      </c>
      <c r="G75" s="22" t="s">
        <v>167</v>
      </c>
      <c r="I75" s="86">
        <v>1</v>
      </c>
      <c r="J75" s="94">
        <v>1</v>
      </c>
      <c r="K75" s="87">
        <f t="shared" si="22"/>
        <v>1</v>
      </c>
      <c r="L75" s="88" t="s">
        <v>257</v>
      </c>
      <c r="N75" s="86">
        <v>1</v>
      </c>
      <c r="O75" s="94">
        <v>1</v>
      </c>
      <c r="P75" s="87">
        <f t="shared" si="21"/>
        <v>1</v>
      </c>
      <c r="Q75" s="108" t="s">
        <v>257</v>
      </c>
      <c r="S75" s="117"/>
      <c r="T75" s="117"/>
      <c r="U75" s="117"/>
    </row>
    <row r="76" spans="2:21" ht="48.75" thickBot="1" x14ac:dyDescent="0.3">
      <c r="B76" s="155"/>
      <c r="C76" s="30" t="s">
        <v>177</v>
      </c>
      <c r="D76" s="40" t="s">
        <v>100</v>
      </c>
      <c r="E76" s="6" t="s">
        <v>101</v>
      </c>
      <c r="F76" s="16" t="s">
        <v>102</v>
      </c>
      <c r="G76" s="22" t="s">
        <v>167</v>
      </c>
      <c r="I76" s="86">
        <v>1</v>
      </c>
      <c r="J76" s="94">
        <v>1</v>
      </c>
      <c r="K76" s="87">
        <f t="shared" ref="K76" si="23">J76/I76</f>
        <v>1</v>
      </c>
      <c r="L76" s="88" t="s">
        <v>257</v>
      </c>
      <c r="N76" s="86">
        <v>1</v>
      </c>
      <c r="O76" s="94">
        <v>1</v>
      </c>
      <c r="P76" s="87">
        <f t="shared" si="21"/>
        <v>1</v>
      </c>
      <c r="Q76" s="108" t="s">
        <v>257</v>
      </c>
      <c r="S76" s="117"/>
      <c r="T76" s="117"/>
      <c r="U76" s="117"/>
    </row>
    <row r="77" spans="2:21" ht="14.25" customHeight="1" thickBot="1" x14ac:dyDescent="0.3">
      <c r="B77" s="29" t="s">
        <v>26</v>
      </c>
      <c r="C77" s="37">
        <v>2</v>
      </c>
      <c r="D77" s="159" t="s">
        <v>103</v>
      </c>
      <c r="E77" s="160"/>
      <c r="F77" s="160"/>
      <c r="G77" s="161"/>
      <c r="I77" s="83">
        <f>SUM(I78:I81)</f>
        <v>4</v>
      </c>
      <c r="J77" s="83">
        <f>SUM(J78:J81)</f>
        <v>4</v>
      </c>
      <c r="K77" s="84">
        <f>J77/I77</f>
        <v>1</v>
      </c>
      <c r="L77" s="85"/>
      <c r="N77" s="83">
        <f>SUM(N78:N81)</f>
        <v>1</v>
      </c>
      <c r="O77" s="83">
        <f>SUM(O78:O81)</f>
        <v>1</v>
      </c>
      <c r="P77" s="84">
        <f>O77/N77</f>
        <v>1</v>
      </c>
      <c r="Q77" s="103"/>
      <c r="S77" s="117"/>
      <c r="T77" s="117"/>
      <c r="U77" s="117"/>
    </row>
    <row r="78" spans="2:21" ht="36" x14ac:dyDescent="0.25">
      <c r="B78" s="154" t="s">
        <v>104</v>
      </c>
      <c r="C78" s="30" t="s">
        <v>53</v>
      </c>
      <c r="D78" s="31" t="s">
        <v>123</v>
      </c>
      <c r="E78" s="8" t="s">
        <v>124</v>
      </c>
      <c r="F78" s="16" t="s">
        <v>97</v>
      </c>
      <c r="G78" s="22" t="s">
        <v>168</v>
      </c>
      <c r="I78" s="86">
        <v>1</v>
      </c>
      <c r="J78" s="94">
        <v>1</v>
      </c>
      <c r="K78" s="87">
        <f t="shared" ref="K78" si="24">J78/I78</f>
        <v>1</v>
      </c>
      <c r="L78" s="88" t="s">
        <v>258</v>
      </c>
      <c r="N78" s="86">
        <v>1</v>
      </c>
      <c r="O78" s="94">
        <v>1</v>
      </c>
      <c r="P78" s="87">
        <f>O78/N78</f>
        <v>1</v>
      </c>
      <c r="Q78" s="108" t="s">
        <v>258</v>
      </c>
      <c r="S78" s="117"/>
      <c r="T78" s="117"/>
      <c r="U78" s="117"/>
    </row>
    <row r="79" spans="2:21" ht="41.25" customHeight="1" x14ac:dyDescent="0.25">
      <c r="B79" s="155"/>
      <c r="C79" s="30" t="s">
        <v>207</v>
      </c>
      <c r="D79" s="31" t="s">
        <v>206</v>
      </c>
      <c r="E79" s="8" t="s">
        <v>209</v>
      </c>
      <c r="F79" s="8" t="s">
        <v>98</v>
      </c>
      <c r="G79" s="20">
        <v>43524</v>
      </c>
      <c r="I79" s="86">
        <v>1</v>
      </c>
      <c r="J79" s="94">
        <v>1</v>
      </c>
      <c r="K79" s="87">
        <f t="shared" ref="K79:K80" si="25">J79/I79</f>
        <v>1</v>
      </c>
      <c r="L79" s="88" t="s">
        <v>259</v>
      </c>
      <c r="N79" s="86">
        <v>0</v>
      </c>
      <c r="O79" s="87">
        <v>0</v>
      </c>
      <c r="P79" s="87">
        <v>0</v>
      </c>
      <c r="Q79" s="108" t="s">
        <v>245</v>
      </c>
      <c r="S79" s="117"/>
      <c r="T79" s="117"/>
      <c r="U79" s="117"/>
    </row>
    <row r="80" spans="2:21" ht="41.25" customHeight="1" x14ac:dyDescent="0.25">
      <c r="B80" s="155"/>
      <c r="C80" s="30" t="s">
        <v>218</v>
      </c>
      <c r="D80" s="31" t="s">
        <v>208</v>
      </c>
      <c r="E80" s="8" t="s">
        <v>210</v>
      </c>
      <c r="F80" s="16" t="s">
        <v>97</v>
      </c>
      <c r="G80" s="20">
        <v>43524</v>
      </c>
      <c r="I80" s="86">
        <v>1</v>
      </c>
      <c r="J80" s="94">
        <v>1</v>
      </c>
      <c r="K80" s="87">
        <f t="shared" si="25"/>
        <v>1</v>
      </c>
      <c r="L80" s="88" t="s">
        <v>260</v>
      </c>
      <c r="N80" s="86">
        <v>0</v>
      </c>
      <c r="O80" s="87">
        <v>0</v>
      </c>
      <c r="P80" s="87">
        <v>0</v>
      </c>
      <c r="Q80" s="108" t="s">
        <v>245</v>
      </c>
      <c r="S80" s="117"/>
      <c r="T80" s="117"/>
      <c r="U80" s="117"/>
    </row>
    <row r="81" spans="2:21" ht="36.75" thickBot="1" x14ac:dyDescent="0.3">
      <c r="B81" s="155"/>
      <c r="C81" s="30" t="s">
        <v>219</v>
      </c>
      <c r="D81" s="31" t="s">
        <v>125</v>
      </c>
      <c r="E81" s="8" t="s">
        <v>126</v>
      </c>
      <c r="F81" s="8" t="s">
        <v>105</v>
      </c>
      <c r="G81" s="20">
        <v>43524</v>
      </c>
      <c r="I81" s="86">
        <v>1</v>
      </c>
      <c r="J81" s="94">
        <v>1</v>
      </c>
      <c r="K81" s="87">
        <f t="shared" ref="K81" si="26">J81/I81</f>
        <v>1</v>
      </c>
      <c r="L81" s="88" t="s">
        <v>260</v>
      </c>
      <c r="N81" s="86">
        <v>0</v>
      </c>
      <c r="O81" s="87">
        <v>0</v>
      </c>
      <c r="P81" s="87">
        <v>0</v>
      </c>
      <c r="Q81" s="108" t="s">
        <v>245</v>
      </c>
      <c r="S81" s="117"/>
      <c r="T81" s="117"/>
      <c r="U81" s="117"/>
    </row>
    <row r="82" spans="2:21" ht="17.25" customHeight="1" thickBot="1" x14ac:dyDescent="0.3">
      <c r="B82" s="29" t="s">
        <v>31</v>
      </c>
      <c r="C82" s="37">
        <v>3</v>
      </c>
      <c r="D82" s="159" t="s">
        <v>106</v>
      </c>
      <c r="E82" s="160"/>
      <c r="F82" s="160"/>
      <c r="G82" s="161"/>
      <c r="I82" s="83">
        <f>SUM(I83:I86)</f>
        <v>6</v>
      </c>
      <c r="J82" s="83">
        <f>SUM(J83:J86)</f>
        <v>4</v>
      </c>
      <c r="K82" s="84">
        <f>J82/I82</f>
        <v>0.66666666666666663</v>
      </c>
      <c r="L82" s="85"/>
      <c r="N82" s="83">
        <f>N83</f>
        <v>0</v>
      </c>
      <c r="O82" s="83">
        <f>O83</f>
        <v>0</v>
      </c>
      <c r="P82" s="84" t="e">
        <f>O82/N82</f>
        <v>#DIV/0!</v>
      </c>
      <c r="Q82" s="103"/>
      <c r="S82" s="117"/>
      <c r="T82" s="117"/>
      <c r="U82" s="117"/>
    </row>
    <row r="83" spans="2:21" ht="51.75" customHeight="1" thickBot="1" x14ac:dyDescent="0.3">
      <c r="B83" s="18" t="s">
        <v>107</v>
      </c>
      <c r="C83" s="30" t="s">
        <v>212</v>
      </c>
      <c r="D83" s="38" t="s">
        <v>159</v>
      </c>
      <c r="E83" s="13" t="s">
        <v>154</v>
      </c>
      <c r="F83" s="13" t="s">
        <v>155</v>
      </c>
      <c r="G83" s="25">
        <v>43646</v>
      </c>
      <c r="H83" s="50"/>
      <c r="I83" s="86">
        <v>1</v>
      </c>
      <c r="J83" s="94">
        <v>1</v>
      </c>
      <c r="K83" s="87">
        <f t="shared" ref="K83" si="27">J83/I83</f>
        <v>1</v>
      </c>
      <c r="L83" s="88" t="s">
        <v>258</v>
      </c>
      <c r="N83" s="97">
        <v>0</v>
      </c>
      <c r="O83" s="97">
        <v>0</v>
      </c>
      <c r="P83" s="100">
        <v>0</v>
      </c>
      <c r="Q83" s="108"/>
      <c r="S83" s="117"/>
      <c r="T83" s="117"/>
      <c r="U83" s="117"/>
    </row>
    <row r="84" spans="2:21" ht="25.5" customHeight="1" thickBot="1" x14ac:dyDescent="0.3">
      <c r="B84" s="29" t="s">
        <v>34</v>
      </c>
      <c r="C84" s="37">
        <v>4</v>
      </c>
      <c r="D84" s="159" t="s">
        <v>108</v>
      </c>
      <c r="E84" s="160"/>
      <c r="F84" s="160"/>
      <c r="G84" s="161"/>
      <c r="I84" s="83">
        <f>SUM(I85:I88)</f>
        <v>3</v>
      </c>
      <c r="J84" s="83">
        <f>SUM(J85:J88)</f>
        <v>2</v>
      </c>
      <c r="K84" s="84">
        <f>J84/I84</f>
        <v>0.66666666666666663</v>
      </c>
      <c r="L84" s="85"/>
      <c r="N84" s="83">
        <f>N85</f>
        <v>1</v>
      </c>
      <c r="O84" s="83">
        <f>O85</f>
        <v>1</v>
      </c>
      <c r="P84" s="84">
        <f>O84/N84</f>
        <v>1</v>
      </c>
      <c r="Q84" s="103"/>
      <c r="S84" s="117"/>
      <c r="T84" s="117"/>
      <c r="U84" s="117"/>
    </row>
    <row r="85" spans="2:21" ht="65.25" customHeight="1" thickBot="1" x14ac:dyDescent="0.3">
      <c r="B85" s="18" t="s">
        <v>109</v>
      </c>
      <c r="C85" s="30" t="s">
        <v>200</v>
      </c>
      <c r="D85" s="31" t="s">
        <v>127</v>
      </c>
      <c r="E85" s="14" t="s">
        <v>110</v>
      </c>
      <c r="F85" s="15" t="s">
        <v>111</v>
      </c>
      <c r="G85" s="20">
        <v>43646</v>
      </c>
      <c r="I85" s="86">
        <v>1</v>
      </c>
      <c r="J85" s="98">
        <v>0</v>
      </c>
      <c r="K85" s="87">
        <f t="shared" ref="K85" si="28">J85/I85</f>
        <v>0</v>
      </c>
      <c r="L85" s="88" t="s">
        <v>264</v>
      </c>
      <c r="N85" s="86">
        <v>1</v>
      </c>
      <c r="O85" s="94">
        <v>1</v>
      </c>
      <c r="P85" s="87">
        <f t="shared" ref="P85" si="29">O85/N85</f>
        <v>1</v>
      </c>
      <c r="Q85" s="113" t="s">
        <v>286</v>
      </c>
      <c r="S85" s="117"/>
      <c r="T85" s="117"/>
      <c r="U85" s="117"/>
    </row>
    <row r="86" spans="2:21" ht="14.25" customHeight="1" thickBot="1" x14ac:dyDescent="0.3">
      <c r="B86" s="29" t="s">
        <v>36</v>
      </c>
      <c r="C86" s="37">
        <v>5</v>
      </c>
      <c r="D86" s="159" t="s">
        <v>112</v>
      </c>
      <c r="E86" s="160"/>
      <c r="F86" s="160"/>
      <c r="G86" s="161"/>
      <c r="I86" s="83">
        <f>SUM(I87:I90)</f>
        <v>1</v>
      </c>
      <c r="J86" s="83">
        <f>SUM(J87:J90)</f>
        <v>1</v>
      </c>
      <c r="K86" s="84">
        <f>J86/I86</f>
        <v>1</v>
      </c>
      <c r="L86" s="85"/>
      <c r="N86" s="83">
        <f>N87</f>
        <v>1</v>
      </c>
      <c r="O86" s="83">
        <f>O87</f>
        <v>1</v>
      </c>
      <c r="P86" s="84">
        <f>O86/N86</f>
        <v>1</v>
      </c>
      <c r="Q86" s="103"/>
      <c r="S86" s="117"/>
      <c r="T86" s="117"/>
      <c r="U86" s="117"/>
    </row>
    <row r="87" spans="2:21" ht="65.25" customHeight="1" thickBot="1" x14ac:dyDescent="0.3">
      <c r="B87" s="41" t="s">
        <v>113</v>
      </c>
      <c r="C87" s="42" t="s">
        <v>214</v>
      </c>
      <c r="D87" s="43" t="s">
        <v>114</v>
      </c>
      <c r="E87" s="9" t="s">
        <v>115</v>
      </c>
      <c r="F87" s="9" t="s">
        <v>128</v>
      </c>
      <c r="G87" s="26" t="s">
        <v>165</v>
      </c>
      <c r="I87" s="86">
        <v>1</v>
      </c>
      <c r="J87" s="94">
        <v>1</v>
      </c>
      <c r="K87" s="87">
        <f t="shared" ref="K87" si="30">J87/I87</f>
        <v>1</v>
      </c>
      <c r="L87" s="88" t="s">
        <v>261</v>
      </c>
      <c r="N87" s="86">
        <v>1</v>
      </c>
      <c r="O87" s="94">
        <v>1</v>
      </c>
      <c r="P87" s="87">
        <f t="shared" ref="P87" si="31">O87/N87</f>
        <v>1</v>
      </c>
      <c r="Q87" s="108" t="s">
        <v>261</v>
      </c>
      <c r="S87" s="117"/>
      <c r="T87" s="117"/>
      <c r="U87" s="117"/>
    </row>
    <row r="88" spans="2:21" ht="15" x14ac:dyDescent="0.25">
      <c r="B88" s="17" t="s">
        <v>135</v>
      </c>
      <c r="I88"/>
      <c r="J88"/>
      <c r="K88"/>
      <c r="L88"/>
      <c r="N88"/>
      <c r="O88"/>
      <c r="P88"/>
      <c r="Q88" s="112"/>
      <c r="S88" s="117"/>
      <c r="T88" s="117"/>
      <c r="U88" s="117"/>
    </row>
    <row r="89" spans="2:21" ht="3" customHeight="1" x14ac:dyDescent="0.25">
      <c r="I89"/>
      <c r="J89"/>
      <c r="K89"/>
      <c r="L89"/>
      <c r="N89"/>
      <c r="O89"/>
      <c r="P89"/>
      <c r="Q89" s="112"/>
      <c r="S89" s="117"/>
      <c r="T89" s="117"/>
      <c r="U89" s="117"/>
    </row>
    <row r="90" spans="2:21" ht="13.5" customHeight="1" x14ac:dyDescent="0.25">
      <c r="B90" s="116" t="s">
        <v>287</v>
      </c>
      <c r="I90"/>
      <c r="J90"/>
      <c r="K90"/>
      <c r="L90"/>
      <c r="N90"/>
      <c r="O90"/>
      <c r="P90"/>
      <c r="Q90" s="112"/>
      <c r="S90" s="117"/>
      <c r="T90" s="117"/>
      <c r="U90" s="117"/>
    </row>
    <row r="91" spans="2:21" ht="3" customHeight="1" x14ac:dyDescent="0.25">
      <c r="I91"/>
      <c r="J91"/>
      <c r="K91"/>
      <c r="L91"/>
      <c r="N91"/>
      <c r="O91"/>
      <c r="P91"/>
      <c r="Q91" s="112"/>
      <c r="S91" s="117"/>
      <c r="T91" s="117"/>
      <c r="U91" s="117"/>
    </row>
    <row r="92" spans="2:21" ht="21.75" customHeight="1" x14ac:dyDescent="0.25">
      <c r="S92" s="117"/>
      <c r="T92" s="117"/>
      <c r="U92" s="117"/>
    </row>
    <row r="93" spans="2:21" ht="21.75" customHeight="1" x14ac:dyDescent="0.25">
      <c r="B93" s="138"/>
      <c r="C93" s="138"/>
      <c r="D93" s="138"/>
      <c r="I93"/>
      <c r="J93"/>
      <c r="K93"/>
      <c r="L93"/>
      <c r="N93"/>
      <c r="O93"/>
      <c r="P93"/>
      <c r="Q93" s="112"/>
      <c r="S93" s="117"/>
      <c r="T93" s="117"/>
      <c r="U93" s="117"/>
    </row>
    <row r="94" spans="2:21" ht="8.25" customHeight="1" x14ac:dyDescent="0.25">
      <c r="B94" s="149"/>
      <c r="C94" s="149"/>
      <c r="D94" s="149"/>
      <c r="I94"/>
      <c r="J94"/>
      <c r="K94"/>
      <c r="L94"/>
      <c r="N94"/>
      <c r="O94"/>
      <c r="P94"/>
      <c r="Q94" s="112"/>
      <c r="S94" s="117"/>
      <c r="T94" s="117"/>
      <c r="U94" s="117"/>
    </row>
    <row r="95" spans="2:21" ht="9" customHeight="1" x14ac:dyDescent="0.25">
      <c r="B95" s="148"/>
      <c r="C95" s="148"/>
      <c r="D95" s="148"/>
      <c r="E95" s="51"/>
      <c r="I95"/>
      <c r="J95"/>
      <c r="K95"/>
      <c r="L95"/>
      <c r="N95"/>
      <c r="O95"/>
      <c r="P95"/>
      <c r="Q95" s="112"/>
      <c r="S95" s="117"/>
      <c r="T95" s="117"/>
      <c r="U95" s="117"/>
    </row>
    <row r="96" spans="2:21" ht="15" x14ac:dyDescent="0.25">
      <c r="I96"/>
      <c r="J96"/>
      <c r="K96"/>
      <c r="L96"/>
      <c r="N96"/>
      <c r="O96"/>
      <c r="P96"/>
      <c r="Q96" s="112"/>
      <c r="S96" s="117"/>
      <c r="T96" s="117"/>
      <c r="U96" s="117"/>
    </row>
    <row r="97" spans="9:17" ht="15" x14ac:dyDescent="0.25">
      <c r="I97"/>
      <c r="J97"/>
      <c r="K97"/>
      <c r="L97"/>
      <c r="N97"/>
      <c r="O97"/>
      <c r="P97"/>
      <c r="Q97" s="112"/>
    </row>
    <row r="98" spans="9:17" ht="15" x14ac:dyDescent="0.25">
      <c r="I98"/>
      <c r="J98"/>
      <c r="K98"/>
      <c r="L98"/>
      <c r="N98"/>
      <c r="O98"/>
      <c r="P98"/>
      <c r="Q98" s="112"/>
    </row>
  </sheetData>
  <sheetProtection algorithmName="SHA-512" hashValue="9lEACWWR1RuOWNVg3GMksmSm2HrVrTIZFv6bN3YHOO9TEvLkYbXJo+68k1wBeT9OVtf4sCYsxihAi+dbr66FTA==" saltValue="aS0oKvab8/7reXUjq/3b+Q==" spinCount="100000" sheet="1" objects="1" scenarios="1"/>
  <mergeCells count="154">
    <mergeCell ref="I9:L9"/>
    <mergeCell ref="I10:K10"/>
    <mergeCell ref="D86:G86"/>
    <mergeCell ref="D46:G46"/>
    <mergeCell ref="D53:G53"/>
    <mergeCell ref="D55:G55"/>
    <mergeCell ref="D58:G58"/>
    <mergeCell ref="D61:G61"/>
    <mergeCell ref="C51:G51"/>
    <mergeCell ref="C52:D52"/>
    <mergeCell ref="D82:G82"/>
    <mergeCell ref="D84:G84"/>
    <mergeCell ref="C10:G10"/>
    <mergeCell ref="D12:G12"/>
    <mergeCell ref="D17:G17"/>
    <mergeCell ref="D20:G20"/>
    <mergeCell ref="D23:G23"/>
    <mergeCell ref="D25:G25"/>
    <mergeCell ref="B9:G9"/>
    <mergeCell ref="C11:D11"/>
    <mergeCell ref="B13:B16"/>
    <mergeCell ref="B18:B19"/>
    <mergeCell ref="G18:G19"/>
    <mergeCell ref="D30:G30"/>
    <mergeCell ref="B4:C5"/>
    <mergeCell ref="D4:D5"/>
    <mergeCell ref="F4:G4"/>
    <mergeCell ref="F5:G5"/>
    <mergeCell ref="B6:C7"/>
    <mergeCell ref="D6:D7"/>
    <mergeCell ref="F6:G6"/>
    <mergeCell ref="E7:G7"/>
    <mergeCell ref="I1:L7"/>
    <mergeCell ref="B1:C3"/>
    <mergeCell ref="D1:G3"/>
    <mergeCell ref="B21:B22"/>
    <mergeCell ref="B31:B40"/>
    <mergeCell ref="C33:C34"/>
    <mergeCell ref="D33:D34"/>
    <mergeCell ref="C29:D29"/>
    <mergeCell ref="C28:G28"/>
    <mergeCell ref="B95:D95"/>
    <mergeCell ref="B94:D94"/>
    <mergeCell ref="B59:B60"/>
    <mergeCell ref="B62:B64"/>
    <mergeCell ref="B66:B67"/>
    <mergeCell ref="C69:G69"/>
    <mergeCell ref="C70:D70"/>
    <mergeCell ref="B72:B76"/>
    <mergeCell ref="B78:B81"/>
    <mergeCell ref="D65:G65"/>
    <mergeCell ref="D71:G71"/>
    <mergeCell ref="D77:G77"/>
    <mergeCell ref="I51:K51"/>
    <mergeCell ref="I69:K69"/>
    <mergeCell ref="N69:P69"/>
    <mergeCell ref="N51:P51"/>
    <mergeCell ref="N28:P28"/>
    <mergeCell ref="B56:B57"/>
    <mergeCell ref="C56:C57"/>
    <mergeCell ref="D56:D57"/>
    <mergeCell ref="B93:D93"/>
    <mergeCell ref="B42:B43"/>
    <mergeCell ref="B47:B49"/>
    <mergeCell ref="I28:K28"/>
    <mergeCell ref="D41:G41"/>
    <mergeCell ref="D44:G44"/>
    <mergeCell ref="N1:Q7"/>
    <mergeCell ref="N9:Q9"/>
    <mergeCell ref="N10:P10"/>
    <mergeCell ref="S13:U13"/>
    <mergeCell ref="S14:U14"/>
    <mergeCell ref="S15:U15"/>
    <mergeCell ref="S16:U16"/>
    <mergeCell ref="S17:U17"/>
    <mergeCell ref="S18:U18"/>
    <mergeCell ref="S19:U19"/>
    <mergeCell ref="S20:U20"/>
    <mergeCell ref="S21:U21"/>
    <mergeCell ref="S22:U22"/>
    <mergeCell ref="S23:U23"/>
    <mergeCell ref="S24:U24"/>
    <mergeCell ref="S25:U25"/>
    <mergeCell ref="S26:U26"/>
    <mergeCell ref="S27:U27"/>
    <mergeCell ref="S28:U28"/>
    <mergeCell ref="S29:U29"/>
    <mergeCell ref="S30:U30"/>
    <mergeCell ref="S31:U31"/>
    <mergeCell ref="S32:U32"/>
    <mergeCell ref="S33:U33"/>
    <mergeCell ref="S34:U34"/>
    <mergeCell ref="S35:U35"/>
    <mergeCell ref="S36:U36"/>
    <mergeCell ref="S37:U37"/>
    <mergeCell ref="S38:U38"/>
    <mergeCell ref="S39:U39"/>
    <mergeCell ref="S40:U40"/>
    <mergeCell ref="S41:U41"/>
    <mergeCell ref="S42:U42"/>
    <mergeCell ref="S43:U43"/>
    <mergeCell ref="S44:U44"/>
    <mergeCell ref="S45:U45"/>
    <mergeCell ref="S46:U46"/>
    <mergeCell ref="S47:U47"/>
    <mergeCell ref="S48:U48"/>
    <mergeCell ref="S49:U49"/>
    <mergeCell ref="S50:U50"/>
    <mergeCell ref="S51:U51"/>
    <mergeCell ref="S52:U52"/>
    <mergeCell ref="S53:U53"/>
    <mergeCell ref="S54:U54"/>
    <mergeCell ref="S55:U55"/>
    <mergeCell ref="S56:U56"/>
    <mergeCell ref="S57:U57"/>
    <mergeCell ref="S58:U58"/>
    <mergeCell ref="S59:U59"/>
    <mergeCell ref="S60:U60"/>
    <mergeCell ref="S61:U61"/>
    <mergeCell ref="S62:U62"/>
    <mergeCell ref="S63:U63"/>
    <mergeCell ref="S64:U64"/>
    <mergeCell ref="S65:U65"/>
    <mergeCell ref="S66:U66"/>
    <mergeCell ref="S67:U67"/>
    <mergeCell ref="S68:U68"/>
    <mergeCell ref="S69:U69"/>
    <mergeCell ref="S70:U70"/>
    <mergeCell ref="S71:U71"/>
    <mergeCell ref="S72:U72"/>
    <mergeCell ref="S73:U73"/>
    <mergeCell ref="S74:U74"/>
    <mergeCell ref="S75:U75"/>
    <mergeCell ref="S76:U76"/>
    <mergeCell ref="S77:U77"/>
    <mergeCell ref="S78:U78"/>
    <mergeCell ref="S79:U79"/>
    <mergeCell ref="S80:U80"/>
    <mergeCell ref="S81:U81"/>
    <mergeCell ref="S91:U91"/>
    <mergeCell ref="S92:U92"/>
    <mergeCell ref="S93:U93"/>
    <mergeCell ref="S94:U94"/>
    <mergeCell ref="S95:U95"/>
    <mergeCell ref="S96:U96"/>
    <mergeCell ref="S82:U82"/>
    <mergeCell ref="S83:U83"/>
    <mergeCell ref="S84:U84"/>
    <mergeCell ref="S85:U85"/>
    <mergeCell ref="S86:U86"/>
    <mergeCell ref="S87:U87"/>
    <mergeCell ref="S88:U88"/>
    <mergeCell ref="S89:U89"/>
    <mergeCell ref="S90:U90"/>
  </mergeCells>
  <printOptions horizontalCentered="1"/>
  <pageMargins left="0.7" right="0.7" top="0.75" bottom="0.75" header="0.3" footer="0.3"/>
  <pageSetup paperSize="10000" scale="63" fitToHeight="0" orientation="landscape" r:id="rId1"/>
  <headerFooter>
    <oddHeader>&amp;R&amp;9
&amp;K000000&amp;P/&amp;N&amp;K00+000...........................................</oddHeader>
    <oddFooter>&amp;C&amp;"-,Negrita"&amp;10ANEXO 2. ACTIVIDADES DEL PLAN ANTICORRUPCIÓN Y DE ATENCIÓN AL CIUDADANO 2018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5A9ED7-73EC-488D-AD22-DCA4D3D773DB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181558b9-c110-48a1-ae7a-f4e208297e30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8889602-BC9D-4260-8484-7B9F5FEFA6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A77CA9-1526-4501-BFF4-83CF91C8F5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PAAC A DIC 2019</vt:lpstr>
      <vt:lpstr>'PAAC A DIC 2019'!Área_de_impresión</vt:lpstr>
      <vt:lpstr>'PAAC A DIC 2019'!Títulos_a_imprimir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AUX-CONT-INT</dc:creator>
  <cp:lastModifiedBy>CONTROL_INT</cp:lastModifiedBy>
  <cp:lastPrinted>2019-09-23T23:01:11Z</cp:lastPrinted>
  <dcterms:created xsi:type="dcterms:W3CDTF">2016-11-12T14:39:51Z</dcterms:created>
  <dcterms:modified xsi:type="dcterms:W3CDTF">2020-01-15T21:45:51Z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