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codeName="ThisWorkbook" hidePivotFieldList="1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rospo\Desktop\"/>
    </mc:Choice>
  </mc:AlternateContent>
  <xr:revisionPtr revIDLastSave="0" documentId="8_{50639D14-6D9F-4E10-B73F-6DC2470E9CE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MIPG INSTITUCIONAL" sheetId="11" r:id="rId1"/>
    <sheet name="Hoja1" sheetId="12" r:id="rId2"/>
    <sheet name="TABLAS" sheetId="4" state="hidden" r:id="rId3"/>
  </sheets>
  <externalReferences>
    <externalReference r:id="rId4"/>
  </externalReferences>
  <definedNames>
    <definedName name="_xlnm._FilterDatabase" localSheetId="0" hidden="1">'MIPG INSTITUCIONAL'!$B$8:$P$105</definedName>
    <definedName name="equipos">[1]ParaPriorizar!$C$65521:$C$65529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6" i="4" l="1"/>
  <c r="C9" i="4"/>
  <c r="H9" i="4"/>
  <c r="I6" i="4"/>
  <c r="I7" i="4" s="1"/>
  <c r="I8" i="4" s="1"/>
  <c r="I5" i="4"/>
  <c r="C18" i="4"/>
  <c r="C6" i="4"/>
  <c r="C13" i="4"/>
  <c r="C27" i="4"/>
  <c r="C25" i="4"/>
  <c r="C15" i="4"/>
  <c r="C22" i="4"/>
  <c r="C20" i="4"/>
  <c r="C12" i="4"/>
  <c r="C19" i="4"/>
  <c r="C17" i="4"/>
  <c r="C4" i="4"/>
  <c r="C26" i="4"/>
  <c r="C8" i="4"/>
  <c r="C24" i="4"/>
  <c r="C14" i="4"/>
  <c r="C3" i="4"/>
  <c r="C7" i="4"/>
  <c r="C28" i="4"/>
  <c r="C23" i="4"/>
  <c r="C5" i="4"/>
  <c r="C21" i="4"/>
  <c r="I11" i="4"/>
  <c r="H13" i="4" s="1"/>
  <c r="H15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ROSA ETILVIA PORTILLA PORTILLA</author>
  </authors>
  <commentList>
    <comment ref="S10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VIGENCIA 2022 se programa de acuerdo plan de auditorias: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<sst xmlns="http://schemas.openxmlformats.org/spreadsheetml/2006/main" count="702" uniqueCount="315">
  <si>
    <t xml:space="preserve">DIMENSIÓN </t>
  </si>
  <si>
    <t>POLÍTICA</t>
  </si>
  <si>
    <t>Gestión estratégica del talento humano</t>
  </si>
  <si>
    <t>Integridad</t>
  </si>
  <si>
    <t>Planeación institucional</t>
  </si>
  <si>
    <t>Gobierno digital</t>
  </si>
  <si>
    <t>Seguridad digital</t>
  </si>
  <si>
    <t>Defensa jurídica</t>
  </si>
  <si>
    <t>Servicio al ciudadano</t>
  </si>
  <si>
    <t>Racionalización de trámites</t>
  </si>
  <si>
    <t>Participación ciudadana en la gestión pública</t>
  </si>
  <si>
    <t>Mejora normativa</t>
  </si>
  <si>
    <t>Gestión Documental</t>
  </si>
  <si>
    <t>Transparencia, acceso a la información pública y lucha contra la corrupción</t>
  </si>
  <si>
    <t>Gestión del conocimiento y la innovación</t>
  </si>
  <si>
    <t xml:space="preserve">AVANCE EN CUMPLIMIENTO </t>
  </si>
  <si>
    <t xml:space="preserve">TALENTO HUMANO </t>
  </si>
  <si>
    <t>DIRECCIONAMIENTO ESTRATÉGICO Y PLANEACIÓN</t>
  </si>
  <si>
    <t xml:space="preserve">EVALUACIÓN DE RESULTADOS </t>
  </si>
  <si>
    <t>INFORMACIÓN Y COMUNICACIÓN</t>
  </si>
  <si>
    <t xml:space="preserve">GESTIÓN DEL CONOCIMIENTO Y LA INOVACIÓN </t>
  </si>
  <si>
    <t xml:space="preserve">CONTROL INTERNO </t>
  </si>
  <si>
    <t>Gestión presupuestal y eficiencia en el gasto público</t>
  </si>
  <si>
    <t>Fortalecimiento institucional y simplificación de procesos</t>
  </si>
  <si>
    <t>Seguimiento y evaluación del desempeño institucional </t>
  </si>
  <si>
    <t>Control interno </t>
  </si>
  <si>
    <t>GESTIÓN CON VALORES PARA RESULTADOS</t>
  </si>
  <si>
    <t>AÑO 2021</t>
  </si>
  <si>
    <t>RESPONSABLE</t>
  </si>
  <si>
    <t>RECURSOS</t>
  </si>
  <si>
    <t>OBSERVACIONES</t>
  </si>
  <si>
    <t>CUMPLIMIENTO</t>
  </si>
  <si>
    <t>LOGRO</t>
  </si>
  <si>
    <t>META</t>
  </si>
  <si>
    <t>PRODUCTO / ENTREGABLE</t>
  </si>
  <si>
    <t>CRONOGRAMA DE TRABAJO</t>
  </si>
  <si>
    <t>VIGENCIA</t>
  </si>
  <si>
    <t>DEFICIENTE</t>
  </si>
  <si>
    <t>ACEPTABLE</t>
  </si>
  <si>
    <t>BUENO</t>
  </si>
  <si>
    <t>EXCELENTE</t>
  </si>
  <si>
    <t xml:space="preserve">TOTAL </t>
  </si>
  <si>
    <t xml:space="preserve">VALOR </t>
  </si>
  <si>
    <t>ANTES</t>
  </si>
  <si>
    <t>PUNTERO</t>
  </si>
  <si>
    <t>DESPUÉS</t>
  </si>
  <si>
    <t>POLÍTICAS</t>
  </si>
  <si>
    <t>Página: 1 de 1</t>
  </si>
  <si>
    <t>Código: F-MC-1000-238,37-064</t>
  </si>
  <si>
    <t xml:space="preserve">Fecha Aprobación / Actualización Plan: </t>
  </si>
  <si>
    <t>AÑO 2022</t>
  </si>
  <si>
    <t>ACTIVIDAD DE TRABAJO</t>
  </si>
  <si>
    <t>x</t>
  </si>
  <si>
    <t>RECOMENDACIÓN DAFP</t>
  </si>
  <si>
    <t>Talento Humano</t>
  </si>
  <si>
    <t xml:space="preserve">Direccionamiento Estratégico y Planeación </t>
  </si>
  <si>
    <t xml:space="preserve">Gestión para Resultados con Valores </t>
  </si>
  <si>
    <t>Evaluación de Resultados</t>
  </si>
  <si>
    <t xml:space="preserve">Información y Comunicación </t>
  </si>
  <si>
    <t>Gestión del Conocimiento</t>
  </si>
  <si>
    <t xml:space="preserve">Control Interno </t>
  </si>
  <si>
    <t>RESULTADO FURAG VIGENCIA ANTERIOR</t>
  </si>
  <si>
    <t>Versión: 2.0</t>
  </si>
  <si>
    <t>Fecha aprobación: Agosto-12-2021</t>
  </si>
  <si>
    <t>NA</t>
  </si>
  <si>
    <t>RN GETH04</t>
  </si>
  <si>
    <t>Plan Anual de Vacantes  actualizado</t>
  </si>
  <si>
    <t>Plan de Bienestar Institucional  e Incentivos actualizado</t>
  </si>
  <si>
    <t xml:space="preserve"> Implementar el  Plan  Anual de  Seguridad y salud en el trabajo de acuerdo al cronograma de actividades año 2021- 2022.</t>
  </si>
  <si>
    <t xml:space="preserve">Plan  Anual de seguridad  y salud en el  trabajo actualizado </t>
  </si>
  <si>
    <t>Implementar Plan de Bienestar Institucional e incentivos de acuerdo al cronograma de actividades año 2021-  2022</t>
  </si>
  <si>
    <t>PIR4,IR11, IR12,IR13,</t>
  </si>
  <si>
    <t>GETHR13</t>
  </si>
  <si>
    <t>Desarrollar un diagnóstico de la accesibilidad y análisis de los puestos de trabajo, con recomendaciones para la implementación de ajustes razonables de acuerdo con los servidores públicos vinculados, en especial aquellos con discapacidad.</t>
  </si>
  <si>
    <t>GETHR11</t>
  </si>
  <si>
    <t>IR14</t>
  </si>
  <si>
    <t>IR11, IR12,IR13</t>
  </si>
  <si>
    <t>IR 2</t>
  </si>
  <si>
    <t xml:space="preserve">Actualizar los planes y programas  que integran la dimensión estratégica del Talento Humano </t>
  </si>
  <si>
    <t>Plan de previsión  de recursos humanos actualizado</t>
  </si>
  <si>
    <t>Plan estratégico de Talento humano actualizado</t>
  </si>
  <si>
    <t>Plan Institucional de Capacitación actualizado</t>
  </si>
  <si>
    <t>Implementar Plan Institucional de Capacitación  de acuerdo al cronograma de actividades año 2021- año 2022</t>
  </si>
  <si>
    <t>Diagnostico  de accesibilidad y análisis de puestos de trabajo  servidores públicos vinculados y funcionarios con discapacidad</t>
  </si>
  <si>
    <t>Formulario de denuncias implementado en línea</t>
  </si>
  <si>
    <t>Formular el Plan anticorrupción y Atención al ciudadano  2021 - 2022</t>
  </si>
  <si>
    <t>Gestión Estratégica de Talento Humano</t>
  </si>
  <si>
    <t>Plan anticorrupción y Atención al ciudadano formulado PAAC 2022</t>
  </si>
  <si>
    <t xml:space="preserve">Planes de mejoramiento formulados e implementados </t>
  </si>
  <si>
    <t xml:space="preserve">Elaborar y mantener actualizado Plan anual de adquisiciones  </t>
  </si>
  <si>
    <t>Manual de funciones  actualizado</t>
  </si>
  <si>
    <t>Plan de  mantenimientos preventivo  implementado</t>
  </si>
  <si>
    <t>Informes de avances de la implementación  del PETI- 2022</t>
  </si>
  <si>
    <t xml:space="preserve">Sensibilizar  a los usuarios de la información    sobre el uso adecuado de las TIC </t>
  </si>
  <si>
    <t>Publicar, en la sección "transparencia y acceso a la información pública" de la página web oficial de la entidad la información actualizada acorde a los lineamientos de la  Ley 1712 de 2014 y resolucion 1519 de 2020</t>
  </si>
  <si>
    <t>Hacer diagnostico  para la implementación del Marco de Interoperabilidad.</t>
  </si>
  <si>
    <t>Realizar el inventario de activos de seguridad y privacidad de la información.</t>
  </si>
  <si>
    <t>Manual de contratacion actualizado</t>
  </si>
  <si>
    <t>Plan de accion actualizado e implementado para la defensa juridica de la entidad</t>
  </si>
  <si>
    <t>Adecuar el canal telefónico de la entidad con menu de opciones</t>
  </si>
  <si>
    <t xml:space="preserve"> Gestión presupuestal y eficiencia en el gasto público</t>
  </si>
  <si>
    <t>P1R2, FO2,GETHR2</t>
  </si>
  <si>
    <t>FO3</t>
  </si>
  <si>
    <t>FO5, FO6</t>
  </si>
  <si>
    <t>FO8, GD8</t>
  </si>
  <si>
    <t>Gobierno Digital</t>
  </si>
  <si>
    <t>RNFGD10</t>
  </si>
  <si>
    <t>RNFGD6, TAIR14R, NFGD8</t>
  </si>
  <si>
    <t>RNFGD8</t>
  </si>
  <si>
    <t>RN GD 01</t>
  </si>
  <si>
    <t>RN GD 10</t>
  </si>
  <si>
    <t>Elaborar diagnostico de seguridad y privacidad de la información - MSPI</t>
  </si>
  <si>
    <t>SD R4,PIR3</t>
  </si>
  <si>
    <t>GD75, GD72, GD73, GD,74</t>
  </si>
  <si>
    <t xml:space="preserve"> Defensa jurídica</t>
  </si>
  <si>
    <t>Actualizar e Implementar en la entidad el  protocolo  de cualificación en atención preferente e incluyente</t>
  </si>
  <si>
    <t>Realizar Informe de peticiones, quejas, reclamos, sugerencias y denuncias</t>
  </si>
  <si>
    <t>PSCR28</t>
  </si>
  <si>
    <t>PSCR16,PSCR20</t>
  </si>
  <si>
    <t>PSCR30,PSCR31,PSCR32,PSCR33,PSCR34,TAI R81, TAI R82, TAI R83, TAI R85</t>
  </si>
  <si>
    <t>PSCR10</t>
  </si>
  <si>
    <t>PSCR18,PSCR20</t>
  </si>
  <si>
    <t>RN SC 02</t>
  </si>
  <si>
    <t>PSCR17</t>
  </si>
  <si>
    <t xml:space="preserve">PBX instalado con menu de opciones                                     </t>
  </si>
  <si>
    <t xml:space="preserve">Protocolo de atención preferente e incluyente actualizado e  implementado </t>
  </si>
  <si>
    <t>PCR6</t>
  </si>
  <si>
    <t>PCR13</t>
  </si>
  <si>
    <t>Audiencia Pública de Rendición de Cuentas</t>
  </si>
  <si>
    <t>Publicar de manera permanente  información de interés del IMEBU en carteleras, página web y otros lugares visibles, consultando grupos de valor</t>
  </si>
  <si>
    <t>Información de interés del IMEBU publicada en carteleras , pagina web y otros lugares visibles</t>
  </si>
  <si>
    <t>Participación ciudadana</t>
  </si>
  <si>
    <t xml:space="preserve">Seguimiento y evaluación del desempeño institucional </t>
  </si>
  <si>
    <t>SER1</t>
  </si>
  <si>
    <t>Actualizar las tablas de retención.  incluyendo la gestión de documentos electrónicos.</t>
  </si>
  <si>
    <t>Publicar el documento del Sistema Integrado de Conservación - SIC, Plan Institucional de archivos  PINAR ,  en el sitio web de la entidad en la sección de transparencia.</t>
  </si>
  <si>
    <t>Inventario documental actualizado</t>
  </si>
  <si>
    <t>Sistema Integrado de Conservación Documental Implementado 2021</t>
  </si>
  <si>
    <t>Diagnostico de expedientes electrónicos actualizados en el marco del sistema de conservación documental</t>
  </si>
  <si>
    <t xml:space="preserve">Tablas de Retención actualizadas </t>
  </si>
  <si>
    <t>GD12, TAI R31</t>
  </si>
  <si>
    <t>GD23</t>
  </si>
  <si>
    <t>GD5</t>
  </si>
  <si>
    <t>GD9,GD10,G11,GD13</t>
  </si>
  <si>
    <t>GD4,GD20,TAI R35</t>
  </si>
  <si>
    <t>GD4,TAI R25</t>
  </si>
  <si>
    <t>GD4</t>
  </si>
  <si>
    <t>Identificar debilidades, retos u oportunidades institucionales frente al ejercicio de rendición de cuentas.</t>
  </si>
  <si>
    <t>TAI R38</t>
  </si>
  <si>
    <t>TAI R 96, TAIR97, TAIR98 ,TAIR99 TAIR 100 TAR 101 TAIR 102 TAIR103</t>
  </si>
  <si>
    <t>Implementar la política de gestión del conocimiento</t>
  </si>
  <si>
    <t>Política de Gestión del Conocimiento implementada</t>
  </si>
  <si>
    <t>Implementar cultura para  compartir y difundir el conocimiento</t>
  </si>
  <si>
    <t xml:space="preserve">Replicar las experiencias ciudadanas que se han identificado como exitosas.        </t>
  </si>
  <si>
    <t>GC4</t>
  </si>
  <si>
    <t xml:space="preserve">PSCR1, GC6 </t>
  </si>
  <si>
    <t>Control Interno</t>
  </si>
  <si>
    <t>CI R4, CI R6</t>
  </si>
  <si>
    <t>CI R5, CI R6</t>
  </si>
  <si>
    <t>IR2, IR11, IR12</t>
  </si>
  <si>
    <t>CIR8</t>
  </si>
  <si>
    <t>Subdirección Administrativa y Financiera</t>
  </si>
  <si>
    <t>Sistema Integrado de Conservación Documental Implementado 2022</t>
  </si>
  <si>
    <t>Subdirección Técnica</t>
  </si>
  <si>
    <t>Juridica</t>
  </si>
  <si>
    <t>Subdirección Administrativa y Financiera - Profesional Ingeniero de Sistemas</t>
  </si>
  <si>
    <t>Subdirección Administrativa y Financiera - Profesional Ingeniero de Sistem</t>
  </si>
  <si>
    <t xml:space="preserve">Asesor Jurídico </t>
  </si>
  <si>
    <t>Dirección General - Secretario Ejecutivo</t>
  </si>
  <si>
    <t>Subdirección Administrativa y Financiera - Profesional de archivo</t>
  </si>
  <si>
    <t>Subdirección Administrativa y Financiera - Talento humano</t>
  </si>
  <si>
    <t>Dirección  General</t>
  </si>
  <si>
    <t>Dirección General-Subdirección Técnic</t>
  </si>
  <si>
    <t>Talento Humano, Recursos Físicos y Tecnológicos</t>
  </si>
  <si>
    <t>Informe Intervención del clima organizacional</t>
  </si>
  <si>
    <t xml:space="preserve"> Plan estratégico Institucional  2022  socializado</t>
  </si>
  <si>
    <t xml:space="preserve">Seguimiento Programa Mensualizado de caja 2022 </t>
  </si>
  <si>
    <t xml:space="preserve">Seguimiento Programa Mensualizado de caja 2021 </t>
  </si>
  <si>
    <t>Formatos  Sistema de Gestión de Calidad diseñados</t>
  </si>
  <si>
    <t xml:space="preserve">Capacitaciones realizadas sobre datos abiertos </t>
  </si>
  <si>
    <t>Registros de la informacion   publicados en la pagina web de la entidad</t>
  </si>
  <si>
    <t>Diagnostico de seguridad y privacidad de la informacion MSPI realizado</t>
  </si>
  <si>
    <t>Inventario de activos de seguridad y privacidad de la información realizado</t>
  </si>
  <si>
    <t xml:space="preserve">Señalización con imágenes en lengua de señas Instaladas  en la entidad </t>
  </si>
  <si>
    <t>Plan de preservación Digital a largo plazo SIC 2022 actualizado</t>
  </si>
  <si>
    <t>Inventario de datos abiertos elaborado</t>
  </si>
  <si>
    <t xml:space="preserve"> Datos abiertos publicado</t>
  </si>
  <si>
    <t>Talleres de educación ambiental y / o Campañas de información realizada</t>
  </si>
  <si>
    <t>Actas de comité de desempeño con seguimiento a la ejecucion  presupuestal</t>
  </si>
  <si>
    <t>Plan anticorrupción y Atención al ciudadano formulado PAAC 2021</t>
  </si>
  <si>
    <t xml:space="preserve">Actas de Comité Institucional de Control Interno </t>
  </si>
  <si>
    <t>PLAN DE ACCIÓN MODELO INTEGRADO DE PLANEACIÓN Y GESTIÓN MIPG  2021- 2022
 Instituto Municipal de Empleo y Fomento Empresarial de Bucaramanga - IMEBU</t>
  </si>
  <si>
    <t>PIR1</t>
  </si>
  <si>
    <t>SD R5,PIR7,GD86</t>
  </si>
  <si>
    <t>GCR8</t>
  </si>
  <si>
    <t>Actualizar el plan de  preservación digital a largo plazo - Sistema integrado de conservacion -  SIC</t>
  </si>
  <si>
    <t xml:space="preserve">Plan de mantenimiento preventivo y evolutivo  implementado                                                    </t>
  </si>
  <si>
    <t xml:space="preserve"> Compras y contratación Pública</t>
  </si>
  <si>
    <t xml:space="preserve">Implementar acciones dirigidas a capacitar a los grupos de valor y control social en forma directa por parte de la entidad o en alianza con otros organismos públicos  </t>
  </si>
  <si>
    <t>Planeación Institucional</t>
  </si>
  <si>
    <t>Gestión del Conocimiento y la Innovacion</t>
  </si>
  <si>
    <t xml:space="preserve"> Fortalecimiento Institucional y simplificación de procesos</t>
  </si>
  <si>
    <t>Realizar seguimiento al  cumplimiento de la  elaboración del programa mensualizado de caja año 2021 y 2022</t>
  </si>
  <si>
    <t>Informes de los  Planes  de Bienestar e incentivos implementados  2022</t>
  </si>
  <si>
    <t>Informes del plan  de  seguridad y salud en el  trabajo  implementado  2021</t>
  </si>
  <si>
    <t>Informes del plan de seguridad  y salud en el  trabajo  implementado 2022</t>
  </si>
  <si>
    <t>Informes del  Plan  Institucional  de capacitación implementado 2021</t>
  </si>
  <si>
    <t>Informes del plan Institucional de capacitación implementado 2022</t>
  </si>
  <si>
    <t>Informes del  Plan de Bienestar e incentivos implementado 2021</t>
  </si>
  <si>
    <t>III Trim</t>
  </si>
  <si>
    <t>IV Trim</t>
  </si>
  <si>
    <t>I Trim</t>
  </si>
  <si>
    <t>II Trim</t>
  </si>
  <si>
    <t>Fortalecer los canales de denuncia y seguimiento frente a situaciones disciplinarias y de conflictos de interés que faciliten la formulación e implementación oportuna de acciones de control y sanción de los conflictos de interés.</t>
  </si>
  <si>
    <t>Socializar  Plan Estratégico Institucional año  2022</t>
  </si>
  <si>
    <t xml:space="preserve">Formular e implementar  planes de mejora que promuevan una gestión transparente y efectiva, además contribuyan a la mitigación de los riesgos de la entidad </t>
  </si>
  <si>
    <t>Realizar monitoreo a  la Matriz de Indicadores de Gestión año 2021- 2022</t>
  </si>
  <si>
    <t xml:space="preserve">Plan anual de adquisiones - PAA actualizado </t>
  </si>
  <si>
    <t xml:space="preserve">Realizar seguimiento a la ejecucion presupuestal acorde al Plan anual de adquisiones </t>
  </si>
  <si>
    <t>Implementar mejoras continuas  al Sistema Integrado de Gestión de calidad</t>
  </si>
  <si>
    <t>Actualizar  y ajustar el Manual de funciones conforme al  Decreto 1083 de 2015,  Decreto 815 de 2018,   la  Ley 1955 de 2019 y al Decreto 2365 de 2019, decreto 989 de 2020</t>
  </si>
  <si>
    <t xml:space="preserve">Implementar plan de mantenimiento preventivo de equipos  </t>
  </si>
  <si>
    <t>Sensibilizar a los funcionarios públicos y contratistas de la entidad acerca de los programas ambientales del Sistema de Gestión ambiental Institucional</t>
  </si>
  <si>
    <t>Gestionar de manera adecuada los residuos de aparatos eléctricos y digitales acorde al decreto 284 de 2018  y la política ambiental nacional, por parte de la entidad.</t>
  </si>
  <si>
    <t>Residuos de los aparatos eléctricos y digitales entregados a un  operador especializado</t>
  </si>
  <si>
    <t>Informes de avances de implementación del PETI-   2021</t>
  </si>
  <si>
    <t>Talleres, charlas  y/o campañas para el uso adecuado de las TIC</t>
  </si>
  <si>
    <t xml:space="preserve">Diagnostico realizado para la implementacion  del  marco de interoperabilidad </t>
  </si>
  <si>
    <t>Actualizar el documento Plan de Transición de Protocolos IPv4 a IPv6.</t>
  </si>
  <si>
    <t>Actualizar el Manual de contratacion</t>
  </si>
  <si>
    <t>Actualizar e implementar Plan de acción para la defensa jurídica de la entidad, incluyendo el componente de prevención de daño antijurídico.</t>
  </si>
  <si>
    <t>Generar unos banner, en la pagina del IMEBU que vayan directamente a la población con discapacidad.</t>
  </si>
  <si>
    <t xml:space="preserve">Banner informativos para población en condición de discapacidad publicado </t>
  </si>
  <si>
    <t>Informes de peticiones, quejas, reclamos, sugerencias y denuncias realizados</t>
  </si>
  <si>
    <t>Mantener actualizada la política de protección de datos de acuerdo ley 1581 de 2012</t>
  </si>
  <si>
    <t>Política de Protección de datos actualizada</t>
  </si>
  <si>
    <t>Resultados de gestión del IMEBU publicados en la pagina web .</t>
  </si>
  <si>
    <t>Dar continuidad  con la implementación del  PINAR 2021 - 2022 de acuerdo al cronograma de actividades establecido por la entidad</t>
  </si>
  <si>
    <t>Plan Institucional de archivos de la entidad PINAR implementado 2022</t>
  </si>
  <si>
    <t>Plan Institucional de archivos de la entidad PINAR implementado 2021</t>
  </si>
  <si>
    <t>Dar continuidad con la Implementación  del Sistema Integrado de Conservación Documental adoptado por la entidad de acuerdo al cronograma de actividades  2021-2022</t>
  </si>
  <si>
    <t>Sistema Integrado de Conservación SIC y Plan Institucional de Archivos PINAR  publicados</t>
  </si>
  <si>
    <t>Encuestas de satisfacción con respecto al evento de rendición de cuentas.</t>
  </si>
  <si>
    <t xml:space="preserve">Estrategia implementada para difundir el conocimiento </t>
  </si>
  <si>
    <t xml:space="preserve">Informes de experiencias exitosas  replicadas </t>
  </si>
  <si>
    <t>Hacer seguimiento por parte de la Oficina de Control interno al cumplimiento de los valores del código de integridad a los servidores públicos y contratistas en la intromisión y aplicación de los mismos en su gestión y  del objeto contractual</t>
  </si>
  <si>
    <t>Evidenciar el monitoreo por parte de los lideres de equipo con relación al cumplimiento  de los indicadores  de gestión aplicados a cada área de la Organización.</t>
  </si>
  <si>
    <t>Actualizar los inventarios de la entidad.</t>
  </si>
  <si>
    <t>Elaborar inventario de los temas que se pueden publicar como datos abiertos.</t>
  </si>
  <si>
    <t>Procesar y publicar la información de datos abiertos.</t>
  </si>
  <si>
    <t>Elaborar procedimiento de calidad de datos</t>
  </si>
  <si>
    <t xml:space="preserve">Realizar capacitación sobre tema de datos abiertos.
</t>
  </si>
  <si>
    <t xml:space="preserve">Elaborar el  plan de mantenimiento preventivo y evolutivo sobre la infraestructura TI e implementarlo de acuerdo al cronograma de actividades.
                                                        </t>
  </si>
  <si>
    <r>
      <t xml:space="preserve"> Programa  para la disposición final de los residuos tecnológico</t>
    </r>
    <r>
      <rPr>
        <sz val="16"/>
        <rFont val="Arial Narrow"/>
        <family val="2"/>
      </rPr>
      <t>s  actualizado</t>
    </r>
    <r>
      <rPr>
        <sz val="16"/>
        <color rgb="FF000000"/>
        <rFont val="Arial Narrow"/>
        <family val="2"/>
      </rPr>
      <t xml:space="preserve">   </t>
    </r>
    <r>
      <rPr>
        <sz val="16"/>
        <color rgb="FFFF0000"/>
        <rFont val="Arial Narrow"/>
        <family val="2"/>
      </rPr>
      <t xml:space="preserve">      </t>
    </r>
    <r>
      <rPr>
        <sz val="16"/>
        <color rgb="FF000000"/>
        <rFont val="Arial Narrow"/>
        <family val="2"/>
      </rPr>
      <t xml:space="preserve">                      </t>
    </r>
  </si>
  <si>
    <t>Inventario de la entidad actualizado.</t>
  </si>
  <si>
    <t>Plan de transicion de protocolos IPv4 a IPv6   actualizado</t>
  </si>
  <si>
    <t>Implementar el protocolo de atención al servicio ciudadano</t>
  </si>
  <si>
    <t>Protocolo de servicio al ciudadano implementado</t>
  </si>
  <si>
    <t>X</t>
  </si>
  <si>
    <t>Actualizar el   plan de continuidad de los servicios tecnológicos.</t>
  </si>
  <si>
    <t xml:space="preserve">                                                                                                                  Plan de continuidad de servicios tecnológicos actualizado</t>
  </si>
  <si>
    <t xml:space="preserve">Actualizar  programa para la disposición final de residuos tecnológicos.             </t>
  </si>
  <si>
    <t>Publicar en pagina web los resultados de  la gestión del IMEBU para el conocimiento  de los grupos de valor.</t>
  </si>
  <si>
    <t xml:space="preserve">Actualizar el Inventario Documental   de la entidad </t>
  </si>
  <si>
    <t>Implementar actividades  de salario emocional para promover el bienestar de los servidores públicos</t>
  </si>
  <si>
    <r>
      <rPr>
        <sz val="16"/>
        <rFont val="Arial Narrow"/>
        <family val="2"/>
      </rPr>
      <t>Acciones realizadas  que permitan resaltar y estimular a los servidores pú</t>
    </r>
    <r>
      <rPr>
        <sz val="16"/>
        <color theme="1"/>
        <rFont val="Arial Narrow"/>
        <family val="2"/>
      </rPr>
      <t xml:space="preserve">blicos como reconocimiento a sus labores </t>
    </r>
  </si>
  <si>
    <t>Analizar y tomar las medidas de mejora que contribuyan al fortalecimiento del clima laboral en la entidad.</t>
  </si>
  <si>
    <t xml:space="preserve">Socializar y sensibilizar  los valores del código de integridad </t>
  </si>
  <si>
    <t>Código de integridad socializado</t>
  </si>
  <si>
    <t>Informe de monitoreo del registro de las declaraciónes de bienes, rentas y conflicto de interés de contratistas y servidores públicos .</t>
  </si>
  <si>
    <t xml:space="preserve">Monitorear en la página del SIGEP el registro Declaración de bienes y rentas  y/o conflictos de interés de los obligados conforme  la Ley 2013 de 2019 </t>
  </si>
  <si>
    <t>Informe de monitoreo matriz de indicadores de gestión año  2022 .</t>
  </si>
  <si>
    <t>Informe de monitoreo  de la matriz de indicadores de gestión año  2021.</t>
  </si>
  <si>
    <t>Procedimientos contratacion directa y minima cuantia  implementados  de acuerdo a las guías y manuales de Colombia  compra eficiente   y SECOP Il</t>
  </si>
  <si>
    <t xml:space="preserve">Diseñar e implementar   los procedimientos de contratacion directa y minimas cuantias  que se ajusten a los lineamientos y estándares propuestos a traves de los decretos, manuales, guías y documentos tipo,    establecidos en  Colombia compra  eficiente a traves de la plataforma - SECOP ll              </t>
  </si>
  <si>
    <t>Procedimientos y formatos actualizados</t>
  </si>
  <si>
    <t xml:space="preserve">Dar continuidad a la Implementación del PETI - Plan Estratégico de Tecnologías de la información de acuerdo con el cronograma de actividades </t>
  </si>
  <si>
    <t xml:space="preserve"> Procedimiento  calidad de datos elaborado</t>
  </si>
  <si>
    <t>Actualizar  y aprobar  la política de seguridad y privacidad de la información de la entidad.</t>
  </si>
  <si>
    <t xml:space="preserve">Politica de seguridad de la informacion actualizada y aprobada </t>
  </si>
  <si>
    <t>Implementar la Politica de seguridad de la informacion acuerdo con los lineamientos del Ministerio de Tecnologías de la Información y Comunicaciones.</t>
  </si>
  <si>
    <t>Politica de seguridad de la informacion implementada</t>
  </si>
  <si>
    <t>Comites de Conciliaciones  realizados</t>
  </si>
  <si>
    <t xml:space="preserve">Realizar  permanente el  Comité de Conciliación  de acuerdo a la normatividad vigente. </t>
  </si>
  <si>
    <t xml:space="preserve">Capacitación lenguaje claro </t>
  </si>
  <si>
    <t xml:space="preserve">Implementar la Ventanilla única </t>
  </si>
  <si>
    <t>Ventanilla única implementada</t>
  </si>
  <si>
    <t>Realizar  audiencia Pública de Rendición de Cuentas.</t>
  </si>
  <si>
    <t>Realizar el seguimiento a los  indicadores de gestión por proceso</t>
  </si>
  <si>
    <t>Informe del seguimiento de Indicadores de gestión por proceso .</t>
  </si>
  <si>
    <t xml:space="preserve">Actualizar el diagnóstico de expedientes electrónicos en el marco del Sistema de Conservación Documental.  </t>
  </si>
  <si>
    <t>Plan de trabajo para la implementación  del sistema de Gestión de documentos Electrónicos de Archivo SGDEA</t>
  </si>
  <si>
    <t>Socializar a los funcionarios y contratistas para  que conozcan la  normatividad referente a la ley de transparencia y acceso a la información ( ley 1712 de 2014)</t>
  </si>
  <si>
    <t>Socialización de la ley de transparencia  y acceso a la información  - ley 1712 de 2014 realizada</t>
  </si>
  <si>
    <t xml:space="preserve"> Aplicar encuestas de satisfacción del usuario, que capture la percepción del IMEBU ante la ciudadanía. </t>
  </si>
  <si>
    <t>Encuestas de satisfacción al usuario publicadas y/o aplicadas</t>
  </si>
  <si>
    <t>Designar  a un funcionario mediante acto administrativo que reciba las denuncias que estén en presuntos actos de corrupción  para cumplir con la ley de transparencia y acceso a la información publica y lucha contra corrupción</t>
  </si>
  <si>
    <r>
      <t xml:space="preserve">Acto administrativo de designación </t>
    </r>
    <r>
      <rPr>
        <sz val="16"/>
        <color rgb="FFFF0000"/>
        <rFont val="Arial Narrow"/>
        <family val="2"/>
      </rPr>
      <t xml:space="preserve"> </t>
    </r>
    <r>
      <rPr>
        <sz val="16"/>
        <rFont val="Arial Narrow"/>
        <family val="2"/>
      </rPr>
      <t>al</t>
    </r>
    <r>
      <rPr>
        <sz val="16"/>
        <color theme="1"/>
        <rFont val="Arial Narrow"/>
        <family val="2"/>
      </rPr>
      <t xml:space="preserve"> funcionario  encargado de recepcionar las denuncias de los presuntos actos de corrupción.</t>
    </r>
  </si>
  <si>
    <t xml:space="preserve">Publicar en redes el proceso de rendición de cuentas </t>
  </si>
  <si>
    <t xml:space="preserve">Proceso de Rendición  de cuentas publicadas </t>
  </si>
  <si>
    <t>Mantener actualizado   plan de Comunicaciones de la entidad.</t>
  </si>
  <si>
    <t>Plan de comunicaciones actualizado</t>
  </si>
  <si>
    <t xml:space="preserve">Hacer seguimiento para la aplicación de acciones de mejora del PAAC y Mapa de Riesgos de corrupción y de gestión </t>
  </si>
  <si>
    <t>PAAC y Mapa de riesgos con seguimiento 2021- 2022</t>
  </si>
  <si>
    <r>
      <t xml:space="preserve">Informe final </t>
    </r>
    <r>
      <rPr>
        <sz val="16"/>
        <color rgb="FF7030A0"/>
        <rFont val="Arial Narrow"/>
        <family val="2"/>
      </rPr>
      <t xml:space="preserve"> </t>
    </r>
    <r>
      <rPr>
        <sz val="16"/>
        <color theme="1"/>
        <rFont val="Arial Narrow"/>
        <family val="2"/>
      </rPr>
      <t xml:space="preserve">de auditorias </t>
    </r>
  </si>
  <si>
    <t>Realizar seguimiento a los controles de primera  y segunda línea  en las  auditorias  que se practique,  con el objeto de informar los riesgos posibles en la gestión  de los mismos de cada servidor publico y contratista en su gestión.</t>
  </si>
  <si>
    <t>Informe de Indicadores de gestión</t>
  </si>
  <si>
    <t>Cuestionario anual aplicado servidores públicos y contratistas</t>
  </si>
  <si>
    <t>Implementar señalización inclusiva para garantizar las condiciones de acceso a la infraestructura física de la entidad.</t>
  </si>
  <si>
    <t>Seguridad Digital</t>
  </si>
  <si>
    <t>Realizar el comité Institucional de Control Interno CICI,   informando sobre las funciones principales del mismo con relacion a las actividades de cumplimiento del  plan de auditorias, y  los riesgos,  controles de primera y segunda linea de la entidad .</t>
  </si>
  <si>
    <t>Capacitar a los funcionarios de la entidad en lenguaje claro, que permitan  mejorar la comunicación  entre sus grupos de valor.</t>
  </si>
  <si>
    <t xml:space="preserve">Mecanismo implementado para capacitar a los grupos de valor </t>
  </si>
  <si>
    <r>
      <t>E</t>
    </r>
    <r>
      <rPr>
        <sz val="16"/>
        <rFont val="Arial Narrow"/>
        <family val="2"/>
      </rPr>
      <t>laborar Plan de Trabajo</t>
    </r>
    <r>
      <rPr>
        <sz val="16"/>
        <color theme="1"/>
        <rFont val="Arial Narrow"/>
        <family val="2"/>
      </rPr>
      <t xml:space="preserve"> para la </t>
    </r>
    <r>
      <rPr>
        <sz val="16"/>
        <rFont val="Arial Narrow"/>
        <family val="2"/>
      </rPr>
      <t xml:space="preserve">implementación  del sistema de gestión de documentos electrónicos de archivo - SGDEA </t>
    </r>
  </si>
  <si>
    <t xml:space="preserve"> Secretario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</si>
</sst>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"/>
    <numFmt numFmtId="165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b/>
      <sz val="16"/>
      <color theme="1"/>
      <name val="Arial Narrow"/>
      <family val="2"/>
    </font>
    <font>
      <sz val="16"/>
      <color theme="1"/>
      <name val="Arial Narrow"/>
      <family val="2"/>
    </font>
    <font>
      <sz val="16"/>
      <name val="Arial Narrow"/>
      <family val="2"/>
    </font>
    <font>
      <sz val="16"/>
      <color rgb="FF000000"/>
      <name val="Arial Narrow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8"/>
      <color theme="1"/>
      <name val="Calibri"/>
      <family val="2"/>
      <scheme val="minor"/>
    </font>
    <font>
      <sz val="20"/>
      <color theme="1"/>
      <name val="Arial"/>
      <family val="2"/>
    </font>
    <font>
      <sz val="10"/>
      <name val="Arial"/>
      <family val="2"/>
    </font>
    <font>
      <sz val="16"/>
      <color rgb="FFFF0000"/>
      <name val="Arial Narrow"/>
      <family val="2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rgb="FF000000"/>
      <name val="Arial Narrow"/>
      <family val="2"/>
    </font>
    <font>
      <sz val="16"/>
      <color rgb="FF7030A0"/>
      <name val="Arial Narrow"/>
      <family val="2"/>
    </font>
    <font>
      <b/>
      <sz val="16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1" fillId="0" borderId="0"/>
    <xf numFmtId="43" fontId="1" fillId="0" borderId="0" applyFont="0" applyFill="0" applyBorder="0" applyAlignment="0" applyProtection="0"/>
  </cellStyleXfs>
  <cellXfs count="285">
    <xf numFmtId="0" fontId="0" fillId="0" borderId="0" xfId="0"/>
    <xf numFmtId="9" fontId="0" fillId="0" borderId="0" xfId="0" applyNumberFormat="1"/>
    <xf numFmtId="9" fontId="0" fillId="0" borderId="0" xfId="1" applyFont="1"/>
    <xf numFmtId="0" fontId="7" fillId="0" borderId="15" xfId="0" applyFont="1" applyBorder="1"/>
    <xf numFmtId="9" fontId="8" fillId="5" borderId="15" xfId="0" applyNumberFormat="1" applyFont="1" applyFill="1" applyBorder="1" applyAlignment="1">
      <alignment vertical="center"/>
    </xf>
    <xf numFmtId="9" fontId="8" fillId="0" borderId="13" xfId="1" applyFont="1" applyBorder="1" applyAlignment="1">
      <alignment vertical="center"/>
    </xf>
    <xf numFmtId="0" fontId="7" fillId="0" borderId="12" xfId="0" applyFont="1" applyBorder="1"/>
    <xf numFmtId="9" fontId="8" fillId="5" borderId="12" xfId="0" applyNumberFormat="1" applyFont="1" applyFill="1" applyBorder="1" applyAlignment="1">
      <alignment vertical="center"/>
    </xf>
    <xf numFmtId="9" fontId="8" fillId="0" borderId="11" xfId="1" applyFont="1" applyBorder="1" applyAlignment="1">
      <alignment vertical="center"/>
    </xf>
    <xf numFmtId="0" fontId="7" fillId="0" borderId="16" xfId="0" applyFont="1" applyBorder="1"/>
    <xf numFmtId="9" fontId="8" fillId="0" borderId="16" xfId="0" applyNumberFormat="1" applyFont="1" applyBorder="1" applyAlignment="1">
      <alignment vertical="center"/>
    </xf>
    <xf numFmtId="9" fontId="8" fillId="0" borderId="18" xfId="0" applyNumberFormat="1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10" xfId="0" applyFont="1" applyBorder="1"/>
    <xf numFmtId="0" fontId="8" fillId="0" borderId="10" xfId="0" applyFont="1" applyBorder="1" applyAlignment="1">
      <alignment vertical="center"/>
    </xf>
    <xf numFmtId="9" fontId="8" fillId="0" borderId="1" xfId="0" applyNumberFormat="1" applyFont="1" applyBorder="1" applyAlignment="1">
      <alignment vertical="center"/>
    </xf>
    <xf numFmtId="9" fontId="8" fillId="0" borderId="15" xfId="1" applyFont="1" applyBorder="1" applyAlignment="1">
      <alignment vertical="center"/>
    </xf>
    <xf numFmtId="0" fontId="0" fillId="0" borderId="13" xfId="0" applyBorder="1" applyAlignment="1">
      <alignment vertical="center"/>
    </xf>
    <xf numFmtId="9" fontId="8" fillId="0" borderId="12" xfId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8" xfId="0" applyBorder="1" applyAlignment="1">
      <alignment vertical="center"/>
    </xf>
    <xf numFmtId="9" fontId="4" fillId="0" borderId="19" xfId="0" applyNumberFormat="1" applyFont="1" applyBorder="1" applyAlignment="1">
      <alignment horizontal="center" vertical="center" wrapText="1"/>
    </xf>
    <xf numFmtId="0" fontId="13" fillId="3" borderId="0" xfId="0" applyFont="1" applyFill="1"/>
    <xf numFmtId="0" fontId="4" fillId="0" borderId="2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5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justify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4" fillId="0" borderId="0" xfId="0" applyFont="1"/>
    <xf numFmtId="0" fontId="4" fillId="3" borderId="0" xfId="0" applyFont="1" applyFill="1"/>
    <xf numFmtId="0" fontId="4" fillId="6" borderId="0" xfId="0" applyFont="1" applyFill="1"/>
    <xf numFmtId="0" fontId="4" fillId="3" borderId="9" xfId="0" applyFont="1" applyFill="1" applyBorder="1"/>
    <xf numFmtId="0" fontId="4" fillId="0" borderId="25" xfId="0" applyFont="1" applyBorder="1" applyAlignment="1">
      <alignment horizontal="justify" vertical="center" wrapText="1"/>
    </xf>
    <xf numFmtId="3" fontId="5" fillId="3" borderId="25" xfId="0" applyNumberFormat="1" applyFont="1" applyFill="1" applyBorder="1" applyAlignment="1">
      <alignment horizontal="center" vertical="center" wrapText="1"/>
    </xf>
    <xf numFmtId="3" fontId="4" fillId="0" borderId="25" xfId="0" applyNumberFormat="1" applyFont="1" applyBorder="1" applyAlignment="1">
      <alignment horizontal="center" vertical="center" wrapText="1"/>
    </xf>
    <xf numFmtId="9" fontId="4" fillId="0" borderId="25" xfId="0" applyNumberFormat="1" applyFont="1" applyBorder="1" applyAlignment="1">
      <alignment horizontal="center" vertical="center" wrapText="1"/>
    </xf>
    <xf numFmtId="9" fontId="4" fillId="3" borderId="25" xfId="0" applyNumberFormat="1" applyFont="1" applyFill="1" applyBorder="1" applyAlignment="1">
      <alignment horizontal="left" vertical="top" wrapText="1"/>
    </xf>
    <xf numFmtId="0" fontId="19" fillId="7" borderId="25" xfId="0" applyFont="1" applyFill="1" applyBorder="1" applyAlignment="1">
      <alignment horizontal="center" vertical="center"/>
    </xf>
    <xf numFmtId="0" fontId="19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justify" vertical="center" wrapText="1"/>
    </xf>
    <xf numFmtId="3" fontId="5" fillId="3" borderId="21" xfId="0" applyNumberFormat="1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3" fontId="4" fillId="3" borderId="21" xfId="0" applyNumberFormat="1" applyFont="1" applyFill="1" applyBorder="1" applyAlignment="1">
      <alignment horizontal="center" vertical="center" wrapText="1"/>
    </xf>
    <xf numFmtId="9" fontId="4" fillId="3" borderId="21" xfId="0" applyNumberFormat="1" applyFont="1" applyFill="1" applyBorder="1" applyAlignment="1">
      <alignment horizontal="center" vertical="center" wrapText="1"/>
    </xf>
    <xf numFmtId="9" fontId="4" fillId="3" borderId="21" xfId="0" applyNumberFormat="1" applyFont="1" applyFill="1" applyBorder="1" applyAlignment="1">
      <alignment horizontal="left" vertical="top" wrapText="1"/>
    </xf>
    <xf numFmtId="0" fontId="19" fillId="7" borderId="21" xfId="0" applyFont="1" applyFill="1" applyBorder="1" applyAlignment="1">
      <alignment horizontal="center" vertical="center"/>
    </xf>
    <xf numFmtId="0" fontId="19" fillId="0" borderId="21" xfId="0" applyFont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justify" vertical="center" wrapText="1"/>
    </xf>
    <xf numFmtId="0" fontId="19" fillId="7" borderId="21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justify" vertical="center" wrapText="1"/>
    </xf>
    <xf numFmtId="3" fontId="5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4" fillId="3" borderId="19" xfId="0" applyNumberFormat="1" applyFont="1" applyFill="1" applyBorder="1" applyAlignment="1">
      <alignment horizontal="center" vertical="center" wrapText="1"/>
    </xf>
    <xf numFmtId="9" fontId="4" fillId="3" borderId="19" xfId="0" applyNumberFormat="1" applyFont="1" applyFill="1" applyBorder="1" applyAlignment="1">
      <alignment horizontal="center" vertical="center" wrapText="1"/>
    </xf>
    <xf numFmtId="9" fontId="4" fillId="3" borderId="19" xfId="0" applyNumberFormat="1" applyFont="1" applyFill="1" applyBorder="1" applyAlignment="1">
      <alignment horizontal="left" vertical="top" wrapText="1"/>
    </xf>
    <xf numFmtId="0" fontId="19" fillId="7" borderId="19" xfId="0" applyFont="1" applyFill="1" applyBorder="1" applyAlignment="1">
      <alignment horizontal="center" vertical="center"/>
    </xf>
    <xf numFmtId="0" fontId="19" fillId="7" borderId="19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justify" vertical="center" wrapText="1"/>
    </xf>
    <xf numFmtId="0" fontId="4" fillId="3" borderId="25" xfId="0" applyFont="1" applyFill="1" applyBorder="1" applyAlignment="1">
      <alignment horizontal="center" vertical="center" wrapText="1"/>
    </xf>
    <xf numFmtId="3" fontId="4" fillId="3" borderId="25" xfId="0" applyNumberFormat="1" applyFont="1" applyFill="1" applyBorder="1" applyAlignment="1">
      <alignment horizontal="center" vertical="center" wrapText="1"/>
    </xf>
    <xf numFmtId="9" fontId="4" fillId="3" borderId="25" xfId="0" applyNumberFormat="1" applyFont="1" applyFill="1" applyBorder="1" applyAlignment="1">
      <alignment horizontal="center" vertical="center" wrapText="1"/>
    </xf>
    <xf numFmtId="0" fontId="19" fillId="7" borderId="25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justify" vertical="center" wrapText="1"/>
    </xf>
    <xf numFmtId="0" fontId="4" fillId="3" borderId="25" xfId="0" applyFont="1" applyFill="1" applyBorder="1" applyAlignment="1">
      <alignment vertical="center" wrapText="1"/>
    </xf>
    <xf numFmtId="0" fontId="4" fillId="3" borderId="21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horizontal="justify" vertical="center" wrapText="1"/>
    </xf>
    <xf numFmtId="9" fontId="5" fillId="3" borderId="21" xfId="0" applyNumberFormat="1" applyFont="1" applyFill="1" applyBorder="1" applyAlignment="1">
      <alignment horizontal="left" vertical="top" wrapText="1"/>
    </xf>
    <xf numFmtId="9" fontId="5" fillId="3" borderId="19" xfId="0" applyNumberFormat="1" applyFont="1" applyFill="1" applyBorder="1" applyAlignment="1">
      <alignment horizontal="left" vertical="top" wrapText="1"/>
    </xf>
    <xf numFmtId="0" fontId="4" fillId="0" borderId="27" xfId="0" applyFont="1" applyFill="1" applyBorder="1" applyAlignment="1">
      <alignment horizontal="center" vertical="center" wrapText="1"/>
    </xf>
    <xf numFmtId="3" fontId="5" fillId="3" borderId="27" xfId="0" applyNumberFormat="1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3" fontId="4" fillId="3" borderId="27" xfId="0" applyNumberFormat="1" applyFont="1" applyFill="1" applyBorder="1" applyAlignment="1">
      <alignment horizontal="center" vertical="center" wrapText="1"/>
    </xf>
    <xf numFmtId="9" fontId="4" fillId="3" borderId="27" xfId="0" applyNumberFormat="1" applyFont="1" applyFill="1" applyBorder="1" applyAlignment="1">
      <alignment horizontal="center" vertical="center" wrapText="1"/>
    </xf>
    <xf numFmtId="9" fontId="5" fillId="3" borderId="27" xfId="0" applyNumberFormat="1" applyFont="1" applyFill="1" applyBorder="1" applyAlignment="1">
      <alignment horizontal="left" vertical="top" wrapText="1"/>
    </xf>
    <xf numFmtId="0" fontId="19" fillId="7" borderId="27" xfId="0" applyFont="1" applyFill="1" applyBorder="1" applyAlignment="1">
      <alignment horizontal="center" vertical="center"/>
    </xf>
    <xf numFmtId="9" fontId="5" fillId="3" borderId="25" xfId="0" applyNumberFormat="1" applyFont="1" applyFill="1" applyBorder="1" applyAlignment="1">
      <alignment horizontal="left" vertical="top" wrapText="1"/>
    </xf>
    <xf numFmtId="9" fontId="5" fillId="3" borderId="19" xfId="4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164" fontId="6" fillId="0" borderId="19" xfId="0" applyNumberFormat="1" applyFont="1" applyFill="1" applyBorder="1" applyAlignment="1">
      <alignment horizontal="center" vertical="center"/>
    </xf>
    <xf numFmtId="3" fontId="6" fillId="0" borderId="19" xfId="0" applyNumberFormat="1" applyFont="1" applyFill="1" applyBorder="1" applyAlignment="1">
      <alignment horizontal="center" vertical="center"/>
    </xf>
    <xf numFmtId="9" fontId="6" fillId="0" borderId="19" xfId="0" applyNumberFormat="1" applyFont="1" applyFill="1" applyBorder="1" applyAlignment="1">
      <alignment horizontal="center" vertical="center"/>
    </xf>
    <xf numFmtId="9" fontId="6" fillId="0" borderId="19" xfId="0" applyNumberFormat="1" applyFont="1" applyFill="1" applyBorder="1" applyAlignment="1">
      <alignment horizontal="left" vertical="top"/>
    </xf>
    <xf numFmtId="0" fontId="19" fillId="0" borderId="19" xfId="0" applyFont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3" fontId="6" fillId="0" borderId="25" xfId="0" applyNumberFormat="1" applyFont="1" applyFill="1" applyBorder="1" applyAlignment="1">
      <alignment horizontal="center" vertical="center"/>
    </xf>
    <xf numFmtId="164" fontId="6" fillId="0" borderId="25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left" vertical="top"/>
    </xf>
    <xf numFmtId="0" fontId="19" fillId="0" borderId="25" xfId="0" applyFont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21" xfId="0" applyNumberFormat="1" applyFont="1" applyFill="1" applyBorder="1" applyAlignment="1">
      <alignment horizontal="center" vertical="center"/>
    </xf>
    <xf numFmtId="164" fontId="6" fillId="0" borderId="21" xfId="0" applyNumberFormat="1" applyFont="1" applyFill="1" applyBorder="1" applyAlignment="1">
      <alignment horizontal="center" vertical="center"/>
    </xf>
    <xf numFmtId="9" fontId="6" fillId="0" borderId="21" xfId="0" applyNumberFormat="1" applyFont="1" applyFill="1" applyBorder="1" applyAlignment="1">
      <alignment horizontal="center" vertical="center"/>
    </xf>
    <xf numFmtId="9" fontId="6" fillId="0" borderId="21" xfId="0" applyNumberFormat="1" applyFont="1" applyFill="1" applyBorder="1" applyAlignment="1">
      <alignment horizontal="left" vertical="top"/>
    </xf>
    <xf numFmtId="0" fontId="19" fillId="0" borderId="21" xfId="0" applyFont="1" applyBorder="1" applyAlignment="1">
      <alignment horizontal="center" vertical="center"/>
    </xf>
    <xf numFmtId="9" fontId="5" fillId="3" borderId="21" xfId="4" applyNumberFormat="1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164" fontId="6" fillId="3" borderId="19" xfId="0" applyNumberFormat="1" applyFont="1" applyFill="1" applyBorder="1" applyAlignment="1">
      <alignment horizontal="center" vertical="center"/>
    </xf>
    <xf numFmtId="3" fontId="6" fillId="3" borderId="19" xfId="0" applyNumberFormat="1" applyFont="1" applyFill="1" applyBorder="1" applyAlignment="1">
      <alignment horizontal="center" vertical="center"/>
    </xf>
    <xf numFmtId="9" fontId="6" fillId="3" borderId="19" xfId="0" applyNumberFormat="1" applyFont="1" applyFill="1" applyBorder="1" applyAlignment="1">
      <alignment horizontal="center" vertical="center"/>
    </xf>
    <xf numFmtId="9" fontId="6" fillId="3" borderId="19" xfId="0" applyNumberFormat="1" applyFont="1" applyFill="1" applyBorder="1" applyAlignment="1">
      <alignment horizontal="left" vertical="top"/>
    </xf>
    <xf numFmtId="9" fontId="5" fillId="3" borderId="25" xfId="4" applyNumberFormat="1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/>
    </xf>
    <xf numFmtId="164" fontId="6" fillId="3" borderId="25" xfId="0" applyNumberFormat="1" applyFont="1" applyFill="1" applyBorder="1" applyAlignment="1">
      <alignment horizontal="center" vertical="center"/>
    </xf>
    <xf numFmtId="3" fontId="6" fillId="3" borderId="25" xfId="0" applyNumberFormat="1" applyFont="1" applyFill="1" applyBorder="1" applyAlignment="1">
      <alignment horizontal="center" vertical="center"/>
    </xf>
    <xf numFmtId="9" fontId="6" fillId="3" borderId="25" xfId="0" applyNumberFormat="1" applyFont="1" applyFill="1" applyBorder="1" applyAlignment="1">
      <alignment horizontal="center" vertical="center"/>
    </xf>
    <xf numFmtId="9" fontId="6" fillId="3" borderId="25" xfId="0" applyNumberFormat="1" applyFont="1" applyFill="1" applyBorder="1" applyAlignment="1">
      <alignment horizontal="left" vertical="top"/>
    </xf>
    <xf numFmtId="3" fontId="4" fillId="0" borderId="19" xfId="0" applyNumberFormat="1" applyFont="1" applyFill="1" applyBorder="1" applyAlignment="1">
      <alignment horizontal="center" vertical="center" wrapText="1"/>
    </xf>
    <xf numFmtId="9" fontId="4" fillId="0" borderId="19" xfId="0" applyNumberFormat="1" applyFont="1" applyFill="1" applyBorder="1" applyAlignment="1">
      <alignment horizontal="center" vertical="center" wrapText="1"/>
    </xf>
    <xf numFmtId="9" fontId="4" fillId="0" borderId="19" xfId="0" applyNumberFormat="1" applyFont="1" applyFill="1" applyBorder="1" applyAlignment="1">
      <alignment horizontal="left" vertical="top" wrapText="1"/>
    </xf>
    <xf numFmtId="3" fontId="4" fillId="0" borderId="25" xfId="0" applyNumberFormat="1" applyFont="1" applyFill="1" applyBorder="1" applyAlignment="1">
      <alignment horizontal="center" vertical="center" wrapText="1"/>
    </xf>
    <xf numFmtId="164" fontId="4" fillId="0" borderId="25" xfId="0" applyNumberFormat="1" applyFont="1" applyFill="1" applyBorder="1" applyAlignment="1">
      <alignment horizontal="center" vertical="center" wrapText="1"/>
    </xf>
    <xf numFmtId="9" fontId="4" fillId="0" borderId="25" xfId="0" applyNumberFormat="1" applyFont="1" applyFill="1" applyBorder="1" applyAlignment="1">
      <alignment horizontal="center" vertical="center" wrapText="1"/>
    </xf>
    <xf numFmtId="9" fontId="4" fillId="0" borderId="25" xfId="0" applyNumberFormat="1" applyFont="1" applyFill="1" applyBorder="1" applyAlignment="1">
      <alignment horizontal="left" vertical="top" wrapText="1"/>
    </xf>
    <xf numFmtId="3" fontId="4" fillId="0" borderId="21" xfId="0" applyNumberFormat="1" applyFont="1" applyFill="1" applyBorder="1" applyAlignment="1">
      <alignment horizontal="center" vertical="center" wrapText="1"/>
    </xf>
    <xf numFmtId="164" fontId="4" fillId="0" borderId="21" xfId="0" applyNumberFormat="1" applyFont="1" applyFill="1" applyBorder="1" applyAlignment="1">
      <alignment horizontal="center" vertical="center" wrapText="1"/>
    </xf>
    <xf numFmtId="9" fontId="4" fillId="0" borderId="21" xfId="0" applyNumberFormat="1" applyFont="1" applyFill="1" applyBorder="1" applyAlignment="1">
      <alignment horizontal="center" vertical="center" wrapText="1"/>
    </xf>
    <xf numFmtId="9" fontId="4" fillId="0" borderId="21" xfId="0" applyNumberFormat="1" applyFont="1" applyFill="1" applyBorder="1" applyAlignment="1">
      <alignment horizontal="left" vertical="top" wrapText="1"/>
    </xf>
    <xf numFmtId="164" fontId="4" fillId="0" borderId="19" xfId="0" applyNumberFormat="1" applyFont="1" applyFill="1" applyBorder="1" applyAlignment="1">
      <alignment horizontal="center" vertical="center" wrapText="1"/>
    </xf>
    <xf numFmtId="164" fontId="4" fillId="3" borderId="21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justify" vertical="center" wrapText="1"/>
    </xf>
    <xf numFmtId="0" fontId="4" fillId="3" borderId="21" xfId="0" applyFont="1" applyFill="1" applyBorder="1" applyAlignment="1">
      <alignment horizontal="left" vertical="center" wrapText="1"/>
    </xf>
    <xf numFmtId="9" fontId="12" fillId="3" borderId="21" xfId="0" applyNumberFormat="1" applyFont="1" applyFill="1" applyBorder="1" applyAlignment="1">
      <alignment horizontal="left" vertical="top" wrapText="1"/>
    </xf>
    <xf numFmtId="0" fontId="4" fillId="3" borderId="19" xfId="0" applyFont="1" applyFill="1" applyBorder="1" applyAlignment="1">
      <alignment horizontal="left" vertical="center" wrapText="1"/>
    </xf>
    <xf numFmtId="3" fontId="4" fillId="0" borderId="19" xfId="0" applyNumberFormat="1" applyFont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vertical="center" wrapText="1"/>
    </xf>
    <xf numFmtId="3" fontId="4" fillId="0" borderId="21" xfId="0" applyNumberFormat="1" applyFont="1" applyBorder="1" applyAlignment="1">
      <alignment horizontal="center" vertical="center" wrapText="1"/>
    </xf>
    <xf numFmtId="9" fontId="4" fillId="0" borderId="21" xfId="0" applyNumberFormat="1" applyFont="1" applyBorder="1" applyAlignment="1">
      <alignment horizontal="center" vertical="center" wrapText="1"/>
    </xf>
    <xf numFmtId="9" fontId="4" fillId="0" borderId="21" xfId="0" applyNumberFormat="1" applyFont="1" applyBorder="1" applyAlignment="1">
      <alignment horizontal="left" vertical="top" wrapText="1"/>
    </xf>
    <xf numFmtId="0" fontId="19" fillId="7" borderId="21" xfId="0" applyFont="1" applyFill="1" applyBorder="1" applyAlignment="1">
      <alignment vertical="center"/>
    </xf>
    <xf numFmtId="9" fontId="4" fillId="0" borderId="19" xfId="0" applyNumberFormat="1" applyFont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165" fontId="5" fillId="3" borderId="21" xfId="0" applyNumberFormat="1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3" borderId="19" xfId="0" applyFont="1" applyFill="1" applyBorder="1" applyAlignment="1">
      <alignment horizontal="justify" vertical="center" wrapText="1"/>
    </xf>
    <xf numFmtId="0" fontId="6" fillId="0" borderId="25" xfId="0" applyFont="1" applyFill="1" applyBorder="1" applyAlignment="1">
      <alignment horizontal="justify" vertical="center" wrapText="1"/>
    </xf>
    <xf numFmtId="0" fontId="6" fillId="0" borderId="21" xfId="0" applyFont="1" applyFill="1" applyBorder="1" applyAlignment="1">
      <alignment horizontal="justify" vertical="center" wrapText="1"/>
    </xf>
    <xf numFmtId="0" fontId="6" fillId="0" borderId="19" xfId="0" applyFont="1" applyFill="1" applyBorder="1" applyAlignment="1">
      <alignment horizontal="justify" vertical="center" wrapText="1"/>
    </xf>
    <xf numFmtId="0" fontId="5" fillId="3" borderId="25" xfId="0" applyFont="1" applyFill="1" applyBorder="1" applyAlignment="1">
      <alignment horizontal="justify" vertical="center" wrapText="1"/>
    </xf>
    <xf numFmtId="0" fontId="5" fillId="0" borderId="21" xfId="0" applyFont="1" applyFill="1" applyBorder="1" applyAlignment="1">
      <alignment horizontal="justify" vertical="center" wrapText="1"/>
    </xf>
    <xf numFmtId="0" fontId="6" fillId="3" borderId="25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3" fontId="5" fillId="3" borderId="26" xfId="0" applyNumberFormat="1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justify" vertical="center" wrapText="1"/>
    </xf>
    <xf numFmtId="9" fontId="5" fillId="3" borderId="26" xfId="1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left" vertical="center" wrapText="1"/>
    </xf>
    <xf numFmtId="0" fontId="4" fillId="3" borderId="27" xfId="0" applyFont="1" applyFill="1" applyBorder="1" applyAlignment="1">
      <alignment horizontal="justify" vertical="center" wrapText="1"/>
    </xf>
    <xf numFmtId="0" fontId="4" fillId="3" borderId="34" xfId="0" applyFont="1" applyFill="1" applyBorder="1" applyAlignment="1">
      <alignment vertical="center" wrapText="1"/>
    </xf>
    <xf numFmtId="0" fontId="6" fillId="3" borderId="26" xfId="0" applyFont="1" applyFill="1" applyBorder="1" applyAlignment="1">
      <alignment horizontal="justify" vertical="center" wrapText="1"/>
    </xf>
    <xf numFmtId="0" fontId="4" fillId="3" borderId="23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horizontal="justify" vertical="center" wrapText="1"/>
    </xf>
    <xf numFmtId="0" fontId="4" fillId="3" borderId="34" xfId="0" applyFont="1" applyFill="1" applyBorder="1" applyAlignment="1">
      <alignment horizontal="left" vertical="center" wrapText="1"/>
    </xf>
    <xf numFmtId="0" fontId="19" fillId="3" borderId="21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left" vertical="center" wrapText="1"/>
    </xf>
    <xf numFmtId="0" fontId="5" fillId="3" borderId="19" xfId="0" applyFont="1" applyFill="1" applyBorder="1" applyAlignment="1">
      <alignment horizontal="justify" vertical="center" wrapText="1"/>
    </xf>
    <xf numFmtId="9" fontId="5" fillId="3" borderId="19" xfId="1" applyFont="1" applyFill="1" applyBorder="1" applyAlignment="1">
      <alignment horizontal="center" vertical="center" wrapText="1"/>
    </xf>
    <xf numFmtId="0" fontId="19" fillId="3" borderId="19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left" vertical="center" wrapText="1"/>
    </xf>
    <xf numFmtId="0" fontId="21" fillId="3" borderId="21" xfId="0" applyFont="1" applyFill="1" applyBorder="1" applyAlignment="1">
      <alignment horizontal="center" vertical="center"/>
    </xf>
    <xf numFmtId="0" fontId="19" fillId="3" borderId="25" xfId="0" applyFont="1" applyFill="1" applyBorder="1" applyAlignment="1">
      <alignment horizontal="center" vertical="center"/>
    </xf>
    <xf numFmtId="9" fontId="12" fillId="3" borderId="19" xfId="0" applyNumberFormat="1" applyFont="1" applyFill="1" applyBorder="1" applyAlignment="1">
      <alignment horizontal="left" vertical="top" wrapText="1"/>
    </xf>
    <xf numFmtId="9" fontId="5" fillId="3" borderId="24" xfId="4" applyNumberFormat="1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164" fontId="6" fillId="0" borderId="24" xfId="0" applyNumberFormat="1" applyFont="1" applyFill="1" applyBorder="1" applyAlignment="1">
      <alignment horizontal="center" vertical="center"/>
    </xf>
    <xf numFmtId="3" fontId="6" fillId="0" borderId="24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left" vertical="top"/>
    </xf>
    <xf numFmtId="3" fontId="4" fillId="3" borderId="24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/>
    </xf>
    <xf numFmtId="0" fontId="19" fillId="7" borderId="24" xfId="0" applyFont="1" applyFill="1" applyBorder="1" applyAlignment="1">
      <alignment horizontal="center" vertical="center"/>
    </xf>
    <xf numFmtId="3" fontId="5" fillId="3" borderId="34" xfId="0" applyNumberFormat="1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/>
    </xf>
    <xf numFmtId="164" fontId="6" fillId="0" borderId="34" xfId="0" applyNumberFormat="1" applyFont="1" applyFill="1" applyBorder="1" applyAlignment="1">
      <alignment horizontal="center" vertical="center"/>
    </xf>
    <xf numFmtId="3" fontId="6" fillId="0" borderId="34" xfId="0" applyNumberFormat="1" applyFont="1" applyFill="1" applyBorder="1" applyAlignment="1">
      <alignment horizontal="center" vertical="center"/>
    </xf>
    <xf numFmtId="9" fontId="6" fillId="0" borderId="34" xfId="0" applyNumberFormat="1" applyFont="1" applyFill="1" applyBorder="1" applyAlignment="1">
      <alignment horizontal="center" vertical="center"/>
    </xf>
    <xf numFmtId="9" fontId="6" fillId="0" borderId="34" xfId="0" applyNumberFormat="1" applyFont="1" applyFill="1" applyBorder="1" applyAlignment="1">
      <alignment horizontal="left" vertical="top"/>
    </xf>
    <xf numFmtId="0" fontId="19" fillId="0" borderId="34" xfId="0" applyFont="1" applyBorder="1" applyAlignment="1">
      <alignment horizontal="center" vertical="center"/>
    </xf>
    <xf numFmtId="0" fontId="19" fillId="7" borderId="34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15" fillId="0" borderId="32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left" vertical="center"/>
    </xf>
    <xf numFmtId="0" fontId="15" fillId="0" borderId="33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29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left" vertical="center"/>
    </xf>
    <xf numFmtId="0" fontId="15" fillId="0" borderId="30" xfId="0" applyFont="1" applyFill="1" applyBorder="1" applyAlignment="1">
      <alignment horizontal="left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14" fontId="10" fillId="4" borderId="10" xfId="0" applyNumberFormat="1" applyFont="1" applyFill="1" applyBorder="1" applyAlignment="1">
      <alignment horizontal="left" vertical="center"/>
    </xf>
    <xf numFmtId="14" fontId="10" fillId="4" borderId="3" xfId="0" applyNumberFormat="1" applyFont="1" applyFill="1" applyBorder="1" applyAlignment="1">
      <alignment horizontal="left" vertical="center"/>
    </xf>
    <xf numFmtId="14" fontId="10" fillId="4" borderId="1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</cellXfs>
  <cellStyles count="5">
    <cellStyle name="Millares" xfId="4" builtinId="3"/>
    <cellStyle name="Normal" xfId="0" builtinId="0"/>
    <cellStyle name="Normal 2" xfId="3" xr:uid="{00000000-0005-0000-0000-000002000000}"/>
    <cellStyle name="Normal 5" xfId="2" xr:uid="{00000000-0005-0000-0000-000003000000}"/>
    <cellStyle name="Porcentaje" xfId="1" builtinId="5"/>
  </cellStyles>
  <dxfs count="0"/>
  <tableStyles count="0" defaultTableStyle="TableStyleMedium2" defaultPivotStyle="PivotStyleLight16"/>
  <colors>
    <mruColors>
      <color rgb="FFF83A3A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CO" sz="1600">
                <a:solidFill>
                  <a:sysClr val="windowText" lastClr="000000"/>
                </a:solidFill>
                <a:latin typeface="+mn-lt"/>
              </a:rPr>
              <a:t>AVANCE</a:t>
            </a:r>
            <a:r>
              <a:rPr lang="es-CO" sz="1600" baseline="0">
                <a:solidFill>
                  <a:sysClr val="windowText" lastClr="000000"/>
                </a:solidFill>
                <a:latin typeface="+mn-lt"/>
              </a:rPr>
              <a:t> DE CUMPLIMIENTO MIPG</a:t>
            </a:r>
            <a:endParaRPr lang="es-CO" sz="1600">
              <a:solidFill>
                <a:sysClr val="windowText" lastClr="000000"/>
              </a:solidFill>
              <a:latin typeface="+mn-lt"/>
            </a:endParaRPr>
          </a:p>
        </c:rich>
      </c:tx>
      <c:layout>
        <c:manualLayout>
          <c:xMode val="edge"/>
          <c:yMode val="edge"/>
          <c:x val="0.37195707940938899"/>
          <c:y val="1.902826953932349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430142616645103"/>
          <c:y val="0.199697746881139"/>
          <c:w val="0.49396466176321002"/>
          <c:h val="0.79902486922602101"/>
        </c:manualLayout>
      </c:layout>
      <c:doughnutChart>
        <c:varyColors val="1"/>
        <c:ser>
          <c:idx val="0"/>
          <c:order val="0"/>
          <c:tx>
            <c:v>BASE</c:v>
          </c:tx>
          <c:dPt>
            <c:idx val="4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E42D-4729-827D-981CB69DE6B8}"/>
              </c:ext>
            </c:extLst>
          </c:dPt>
          <c:cat>
            <c:numLit>
              <c:formatCode>General</c:formatCode>
              <c:ptCount val="5"/>
              <c:pt idx="0">
                <c:v>0.5</c:v>
              </c:pt>
              <c:pt idx="1">
                <c:v>0.6</c:v>
              </c:pt>
              <c:pt idx="2">
                <c:v>0.8</c:v>
              </c:pt>
              <c:pt idx="3">
                <c:v>1</c:v>
              </c:pt>
            </c:numLit>
          </c:cat>
          <c:val>
            <c:numRef>
              <c:f>TABLAS!$H$5:$H$9</c:f>
              <c:numCache>
                <c:formatCode>0%</c:formatCode>
                <c:ptCount val="5"/>
                <c:pt idx="0">
                  <c:v>0.5</c:v>
                </c:pt>
                <c:pt idx="1">
                  <c:v>0.2</c:v>
                </c:pt>
                <c:pt idx="2">
                  <c:v>0.2</c:v>
                </c:pt>
                <c:pt idx="3">
                  <c:v>0.1</c:v>
                </c:pt>
                <c:pt idx="4">
                  <c:v>0.99999999999999989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2D-4729-827D-981CB69DE6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75"/>
      </c:doughnutChart>
      <c:pieChart>
        <c:varyColors val="1"/>
        <c:ser>
          <c:idx val="1"/>
          <c:order val="1"/>
          <c:tx>
            <c:v>PUNTERO</c:v>
          </c:tx>
          <c:spPr>
            <a:noFill/>
            <a:effectLst>
              <a:outerShdw blurRad="50800" dist="50800" dir="5400000" algn="ctr" rotWithShape="0">
                <a:srgbClr val="000000">
                  <a:alpha val="0"/>
                </a:srgbClr>
              </a:outerShdw>
            </a:effectLst>
          </c:spPr>
          <c:dPt>
            <c:idx val="1"/>
            <c:bubble3D val="0"/>
            <c:spPr>
              <a:solidFill>
                <a:schemeClr val="tx1"/>
              </a:solidFill>
              <a:effectLst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E42D-4729-827D-981CB69DE6B8}"/>
              </c:ext>
            </c:extLst>
          </c:dPt>
          <c:dPt>
            <c:idx val="2"/>
            <c:bubble3D val="0"/>
            <c:explosion val="4"/>
            <c:extLst>
              <c:ext xmlns:c16="http://schemas.microsoft.com/office/drawing/2014/chart" uri="{C3380CC4-5D6E-409C-BE32-E72D297353CC}">
                <c16:uniqueId val="{00000006-E42D-4729-827D-981CB69DE6B8}"/>
              </c:ext>
            </c:extLst>
          </c:dPt>
          <c:val>
            <c:numRef>
              <c:f>TABLAS!$H$13:$H$15</c:f>
              <c:numCache>
                <c:formatCode>0%</c:formatCode>
                <c:ptCount val="3"/>
                <c:pt idx="0">
                  <c:v>0</c:v>
                </c:pt>
                <c:pt idx="1">
                  <c:v>1.4999999999999999E-2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42D-4729-827D-981CB69DE6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>
      <a:solidFill>
        <a:schemeClr val="tx1">
          <a:lumMod val="65000"/>
          <a:lumOff val="35000"/>
        </a:schemeClr>
      </a:solidFill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492671</xdr:colOff>
      <xdr:row>2</xdr:row>
      <xdr:rowOff>153275</xdr:rowOff>
    </xdr:from>
    <xdr:to>
      <xdr:col>2</xdr:col>
      <xdr:colOff>2121316</xdr:colOff>
      <xdr:row>5</xdr:row>
      <xdr:rowOff>186120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5EEB6D-A542-4BBD-87AD-31A387C6A78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785" b="20331"/>
        <a:stretch/>
      </xdr:blipFill>
      <xdr:spPr bwMode="auto">
        <a:xfrm>
          <a:off x="2594740" y="525516"/>
          <a:ext cx="1628645" cy="7335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101232</xdr:colOff>
      <xdr:row>8</xdr:row>
      <xdr:rowOff>24053</xdr:rowOff>
    </xdr:from>
    <xdr:to>
      <xdr:col>4</xdr:col>
      <xdr:colOff>678000</xdr:colOff>
      <xdr:row>9</xdr:row>
      <xdr:rowOff>101024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299326-197E-40A1-95EC-FB5B94E9D55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785" b="20331"/>
        <a:stretch/>
      </xdr:blipFill>
      <xdr:spPr bwMode="auto">
        <a:xfrm>
          <a:off x="3141535" y="1486477"/>
          <a:ext cx="576768" cy="259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679450</xdr:colOff>
      <xdr:row>3</xdr:row>
      <xdr:rowOff>12700</xdr:rowOff>
    </xdr:from>
    <xdr:to>
      <xdr:col>15</xdr:col>
      <xdr:colOff>757571</xdr:colOff>
      <xdr:row>17</xdr:row>
      <xdr:rowOff>125275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A71E2CC-316A-4C14-9AE8-99CB301352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0.29347</cdr:x>
      <cdr:y>0.06947</cdr:y>
    </cdr:from>
    <cdr:to>
      <cdr:x>0.72072</cdr:x>
      <cdr:y>0.13242</cdr:y>
    </cdr:to>
    <cdr:sp macro="" textlink="">
      <cdr:nvSpPr>
        <cdr:cNvPr id="4" name="Rectángulo 3">
          <a:extLst xmlns:a="http://schemas.openxmlformats.org/drawingml/2006/main">
            <a:ext uri="{FF2B5EF4-FFF2-40B4-BE49-F238E27FC236}">
              <a16:creationId xmlns:a16="http://schemas.microsoft.com/office/drawing/2014/main" id="{706414A1-E3EF-49A4-B0A8-5C18B045FD64}"/>
            </a:ext>
          </a:extLst>
        </cdr:cNvPr>
        <cdr:cNvSpPr/>
      </cdr:nvSpPr>
      <cdr:spPr>
        <a:xfrm xmlns:a="http://schemas.openxmlformats.org/drawingml/2006/main">
          <a:off x="3560971" y="344090"/>
          <a:ext cx="5184227" cy="31179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fld id="{16561E1C-E805-4E63-BF71-541FDB91965E}" type="TxLink">
            <a:rPr lang="en-US" sz="1600" b="1" i="0" u="none" strike="noStrike">
              <a:solidFill>
                <a:schemeClr val="tx1">
                  <a:lumMod val="75000"/>
                  <a:lumOff val="25000"/>
                </a:schemeClr>
              </a:solidFill>
              <a:latin typeface="+mn-lt"/>
              <a:cs typeface="Calibri"/>
            </a:rPr>
            <a:pPr algn="ctr"/>
            <a:t>IMCT</a:t>
          </a:fld>
          <a:endParaRPr lang="es-CO" b="1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cdr:txBody>
    </cdr:sp>
  </cdr:relSizeAnchor>
  <cdr:relSizeAnchor xmlns:cdr="http://schemas.openxmlformats.org/drawingml/2006/chartDrawing">
    <cdr:from>
      <cdr:x>0.49019</cdr:x>
      <cdr:y>0.68562</cdr:y>
    </cdr:from>
    <cdr:to>
      <cdr:x>0.55624</cdr:x>
      <cdr:y>0.75549</cdr:y>
    </cdr:to>
    <cdr:sp macro="" textlink="TABLAS!$F$51">
      <cdr:nvSpPr>
        <cdr:cNvPr id="6" name="Rectángulo 5">
          <a:extLst xmlns:a="http://schemas.openxmlformats.org/drawingml/2006/main">
            <a:ext uri="{FF2B5EF4-FFF2-40B4-BE49-F238E27FC236}">
              <a16:creationId xmlns:a16="http://schemas.microsoft.com/office/drawing/2014/main" id="{0E3609EE-9AE7-4C41-A34D-D2995752EDEC}"/>
            </a:ext>
          </a:extLst>
        </cdr:cNvPr>
        <cdr:cNvSpPr/>
      </cdr:nvSpPr>
      <cdr:spPr>
        <a:xfrm xmlns:a="http://schemas.openxmlformats.org/drawingml/2006/main">
          <a:off x="5027060" y="3345089"/>
          <a:ext cx="677359" cy="340890"/>
        </a:xfrm>
        <a:prstGeom xmlns:a="http://schemas.openxmlformats.org/drawingml/2006/main" prst="rect">
          <a:avLst/>
        </a:prstGeom>
        <a:effectLst xmlns:a="http://schemas.openxmlformats.org/drawingml/2006/main">
          <a:outerShdw blurRad="50800" dist="38100" dir="2700000" algn="tl" rotWithShape="0">
            <a:prstClr val="black">
              <a:alpha val="40000"/>
            </a:prstClr>
          </a:outerShdw>
        </a:effectLst>
      </cdr:spPr>
      <cdr:style>
        <a:lnRef xmlns:a="http://schemas.openxmlformats.org/drawingml/2006/main" idx="2">
          <a:schemeClr val="dk1">
            <a:shade val="50000"/>
          </a:schemeClr>
        </a:lnRef>
        <a:fillRef xmlns:a="http://schemas.openxmlformats.org/drawingml/2006/main" idx="1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 anchor="ctr"/>
        <a:lstStyle xmlns:a="http://schemas.openxmlformats.org/drawingml/2006/main"/>
        <a:p xmlns:a="http://schemas.openxmlformats.org/drawingml/2006/main">
          <a:pPr algn="ctr"/>
          <a:fld id="{02051694-D99F-4F7A-8F35-7A70A4209CB5}" type="TxLink">
            <a:rPr lang="en-US" sz="1200" b="1" i="0" u="none" strike="noStrike">
              <a:solidFill>
                <a:schemeClr val="bg1"/>
              </a:solidFill>
              <a:latin typeface="Arial"/>
              <a:cs typeface="Arial"/>
            </a:rPr>
            <a:pPr algn="ctr"/>
            <a:t> </a:t>
          </a:fld>
          <a:endParaRPr lang="es-CO" sz="3600">
            <a:solidFill>
              <a:schemeClr val="bg1"/>
            </a:solidFill>
            <a:latin typeface="+mn-lt"/>
          </a:endParaRPr>
        </a:p>
      </cdr:txBody>
    </cdr:sp>
  </cdr:relSizeAnchor>
  <cdr:relSizeAnchor xmlns:cdr="http://schemas.openxmlformats.org/drawingml/2006/chartDrawing">
    <cdr:from>
      <cdr:x>0.3137</cdr:x>
      <cdr:y>0.56593</cdr:y>
    </cdr:from>
    <cdr:to>
      <cdr:x>0.35556</cdr:x>
      <cdr:y>0.61355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4D1FAE43-FCE5-4A2C-A311-324100EE39D0}"/>
            </a:ext>
          </a:extLst>
        </cdr:cNvPr>
        <cdr:cNvSpPr txBox="1"/>
      </cdr:nvSpPr>
      <cdr:spPr>
        <a:xfrm xmlns:a="http://schemas.openxmlformats.org/drawingml/2006/main">
          <a:off x="3806372" y="2803071"/>
          <a:ext cx="508000" cy="2358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O" sz="1400" b="1"/>
            <a:t>0%</a:t>
          </a:r>
        </a:p>
      </cdr:txBody>
    </cdr:sp>
  </cdr:relSizeAnchor>
  <cdr:relSizeAnchor xmlns:cdr="http://schemas.openxmlformats.org/drawingml/2006/chartDrawing">
    <cdr:from>
      <cdr:x>0.48938</cdr:x>
      <cdr:y>0.14103</cdr:y>
    </cdr:from>
    <cdr:to>
      <cdr:x>0.53424</cdr:x>
      <cdr:y>0.21612</cdr:y>
    </cdr:to>
    <cdr:sp macro="" textlink="">
      <cdr:nvSpPr>
        <cdr:cNvPr id="3" name="CuadroTexto 2">
          <a:extLst xmlns:a="http://schemas.openxmlformats.org/drawingml/2006/main">
            <a:ext uri="{FF2B5EF4-FFF2-40B4-BE49-F238E27FC236}">
              <a16:creationId xmlns:a16="http://schemas.microsoft.com/office/drawing/2014/main" id="{535FFDDB-A0A0-49E8-ACAF-19901F3323E0}"/>
            </a:ext>
          </a:extLst>
        </cdr:cNvPr>
        <cdr:cNvSpPr txBox="1"/>
      </cdr:nvSpPr>
      <cdr:spPr>
        <a:xfrm xmlns:a="http://schemas.openxmlformats.org/drawingml/2006/main">
          <a:off x="5938157" y="698499"/>
          <a:ext cx="544286" cy="3719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O" sz="1400" b="1"/>
            <a:t>50%</a:t>
          </a:r>
        </a:p>
      </cdr:txBody>
    </cdr:sp>
  </cdr:relSizeAnchor>
  <cdr:relSizeAnchor xmlns:cdr="http://schemas.openxmlformats.org/drawingml/2006/chartDrawing">
    <cdr:from>
      <cdr:x>0.68002</cdr:x>
      <cdr:y>0.55421</cdr:y>
    </cdr:from>
    <cdr:to>
      <cdr:x>0.73983</cdr:x>
      <cdr:y>0.6293</cdr:y>
    </cdr:to>
    <cdr:sp macro="" textlink="">
      <cdr:nvSpPr>
        <cdr:cNvPr id="7" name="CuadroTexto 1">
          <a:extLst xmlns:a="http://schemas.openxmlformats.org/drawingml/2006/main">
            <a:ext uri="{FF2B5EF4-FFF2-40B4-BE49-F238E27FC236}">
              <a16:creationId xmlns:a16="http://schemas.microsoft.com/office/drawing/2014/main" id="{EE124E97-D516-4B9B-82ED-C9E2975172D0}"/>
            </a:ext>
          </a:extLst>
        </cdr:cNvPr>
        <cdr:cNvSpPr txBox="1"/>
      </cdr:nvSpPr>
      <cdr:spPr>
        <a:xfrm xmlns:a="http://schemas.openxmlformats.org/drawingml/2006/main">
          <a:off x="8251370" y="2745014"/>
          <a:ext cx="725713" cy="3719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/>
            <a:t>100 %</a:t>
          </a:r>
        </a:p>
      </cdr:txBody>
    </cdr:sp>
  </cdr:relSizeAnchor>
  <cdr:relSizeAnchor xmlns:cdr="http://schemas.openxmlformats.org/drawingml/2006/chartDrawing">
    <cdr:from>
      <cdr:x>0.5462</cdr:x>
      <cdr:y>0.14945</cdr:y>
    </cdr:from>
    <cdr:to>
      <cdr:x>0.60601</cdr:x>
      <cdr:y>0.22454</cdr:y>
    </cdr:to>
    <cdr:sp macro="" textlink="">
      <cdr:nvSpPr>
        <cdr:cNvPr id="12" name="CuadroTexto 1">
          <a:extLst xmlns:a="http://schemas.openxmlformats.org/drawingml/2006/main">
            <a:ext uri="{FF2B5EF4-FFF2-40B4-BE49-F238E27FC236}">
              <a16:creationId xmlns:a16="http://schemas.microsoft.com/office/drawing/2014/main" id="{2601C5DE-E885-4C74-AF61-D52D2191D1D2}"/>
            </a:ext>
          </a:extLst>
        </cdr:cNvPr>
        <cdr:cNvSpPr txBox="1"/>
      </cdr:nvSpPr>
      <cdr:spPr>
        <a:xfrm xmlns:a="http://schemas.openxmlformats.org/drawingml/2006/main">
          <a:off x="6627585" y="740229"/>
          <a:ext cx="725713" cy="3719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/>
            <a:t>60%</a:t>
          </a:r>
        </a:p>
      </cdr:txBody>
    </cdr:sp>
  </cdr:relSizeAnchor>
  <cdr:relSizeAnchor xmlns:cdr="http://schemas.openxmlformats.org/drawingml/2006/chartDrawing">
    <cdr:from>
      <cdr:x>0.6419</cdr:x>
      <cdr:y>0.31062</cdr:y>
    </cdr:from>
    <cdr:to>
      <cdr:x>0.7017</cdr:x>
      <cdr:y>0.38571</cdr:y>
    </cdr:to>
    <cdr:sp macro="" textlink="">
      <cdr:nvSpPr>
        <cdr:cNvPr id="13" name="CuadroTexto 1">
          <a:extLst xmlns:a="http://schemas.openxmlformats.org/drawingml/2006/main">
            <a:ext uri="{FF2B5EF4-FFF2-40B4-BE49-F238E27FC236}">
              <a16:creationId xmlns:a16="http://schemas.microsoft.com/office/drawing/2014/main" id="{B9F467F6-F1EE-4DCE-B830-BCCC382084D3}"/>
            </a:ext>
          </a:extLst>
        </cdr:cNvPr>
        <cdr:cNvSpPr txBox="1"/>
      </cdr:nvSpPr>
      <cdr:spPr>
        <a:xfrm xmlns:a="http://schemas.openxmlformats.org/drawingml/2006/main">
          <a:off x="7788729" y="1538514"/>
          <a:ext cx="725713" cy="3719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/>
            <a:t>80%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cuments/IMEBU/2020/Octubre/Entregables%20MIPG/Plan%20de%20Trabajo%20MIPG%20Actualizado%20V2%202020%20Seguimien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Priorizar"/>
      <sheetName val="PlanTrabajoMIPGactualizado"/>
      <sheetName val="Hoja1"/>
      <sheetName val="PlanTrabajoMIPG_Primer Seg"/>
      <sheetName val="Matriz Seguimiento"/>
      <sheetName val="Planes Institucionales"/>
      <sheetName val="Planes Institucionales (2)"/>
    </sheetNames>
    <sheetDataSet>
      <sheetData sheetId="0">
        <row r="65521">
          <cell r="C65521" t="str">
            <v>Equipo Directivo</v>
          </cell>
        </row>
        <row r="65522">
          <cell r="C65522" t="str">
            <v>Líderes de Proceso</v>
          </cell>
        </row>
        <row r="65523">
          <cell r="C65523" t="str">
            <v>Alta Dirección</v>
          </cell>
        </row>
        <row r="65524">
          <cell r="C65524" t="str">
            <v>Subdirección A y F</v>
          </cell>
        </row>
        <row r="65525">
          <cell r="C65525" t="str">
            <v>Subdirección Técnica</v>
          </cell>
        </row>
        <row r="65526">
          <cell r="C65526" t="str">
            <v>Oficina Juridica</v>
          </cell>
        </row>
        <row r="65527">
          <cell r="C65527" t="str">
            <v>Oficina de Control Interno</v>
          </cell>
        </row>
        <row r="65528">
          <cell r="C65528" t="str">
            <v>Sistemas</v>
          </cell>
        </row>
        <row r="65529">
          <cell r="C65529" t="str">
            <v>Atención al Ciudadano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T105"/>
  <sheetViews>
    <sheetView showGridLines="0" tabSelected="1" topLeftCell="E99" workbookViewId="0">
      <selection activeCell="K99" sqref="K99"/>
    </sheetView>
  </sheetViews>
  <sheetFormatPr baseColWidth="10" defaultRowHeight="14.5" x14ac:dyDescent="0.35"/>
  <cols>
    <col min="1" max="1" width="4.36328125" customWidth="1"/>
    <col min="2" max="2" width="25.81640625" style="139" customWidth="1"/>
    <col min="3" max="3" width="32.453125" style="140" customWidth="1"/>
    <col min="4" max="4" width="23.453125" style="139" customWidth="1"/>
    <col min="5" max="5" width="24.1796875" style="26" customWidth="1"/>
    <col min="6" max="6" width="50.81640625" style="149" customWidth="1"/>
    <col min="7" max="7" width="59.36328125" style="26" customWidth="1"/>
    <col min="8" max="8" width="8.6328125" bestFit="1" customWidth="1"/>
    <col min="9" max="12" width="8.08984375" bestFit="1" customWidth="1"/>
    <col min="13" max="13" width="19.54296875" bestFit="1" customWidth="1"/>
    <col min="14" max="14" width="24.7265625" bestFit="1" customWidth="1"/>
    <col min="15" max="15" width="56" style="26" bestFit="1" customWidth="1"/>
    <col min="16" max="16" width="85" style="26" bestFit="1" customWidth="1"/>
    <col min="17" max="20" width="13.6328125" customWidth="1"/>
  </cols>
  <sheetData>
    <row r="2" spans="2:36" ht="15" thickBot="1" x14ac:dyDescent="0.4">
      <c r="AJ2" s="23" t="s">
        <v>52</v>
      </c>
    </row>
    <row r="3" spans="2:36" ht="18" customHeight="1" x14ac:dyDescent="0.35">
      <c r="B3" s="253" t="s">
        <v>191</v>
      </c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5"/>
      <c r="P3" s="244" t="s">
        <v>48</v>
      </c>
      <c r="Q3" s="245"/>
      <c r="R3" s="245"/>
      <c r="S3" s="245"/>
      <c r="T3" s="246"/>
      <c r="AJ3" s="23"/>
    </row>
    <row r="4" spans="2:36" ht="19.25" customHeight="1" x14ac:dyDescent="0.35">
      <c r="B4" s="256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8"/>
      <c r="P4" s="247" t="s">
        <v>62</v>
      </c>
      <c r="Q4" s="248"/>
      <c r="R4" s="248"/>
      <c r="S4" s="248"/>
      <c r="T4" s="249"/>
    </row>
    <row r="5" spans="2:36" ht="18" customHeight="1" x14ac:dyDescent="0.35">
      <c r="B5" s="256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8"/>
      <c r="P5" s="247" t="s">
        <v>63</v>
      </c>
      <c r="Q5" s="248"/>
      <c r="R5" s="248"/>
      <c r="S5" s="248"/>
      <c r="T5" s="249"/>
    </row>
    <row r="6" spans="2:36" ht="19.25" customHeight="1" thickBot="1" x14ac:dyDescent="0.4">
      <c r="B6" s="259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1"/>
      <c r="P6" s="250" t="s">
        <v>47</v>
      </c>
      <c r="Q6" s="251"/>
      <c r="R6" s="251"/>
      <c r="S6" s="251"/>
      <c r="T6" s="252"/>
    </row>
    <row r="7" spans="2:36" ht="25.5" thickBot="1" x14ac:dyDescent="0.4">
      <c r="B7" s="262" t="s">
        <v>49</v>
      </c>
      <c r="C7" s="263"/>
      <c r="D7" s="264"/>
      <c r="E7" s="32"/>
      <c r="F7" s="266">
        <v>44409</v>
      </c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7"/>
      <c r="S7" s="267"/>
      <c r="T7" s="268"/>
    </row>
    <row r="8" spans="2:36" ht="20.25" customHeight="1" thickBot="1" x14ac:dyDescent="0.4">
      <c r="B8" s="275" t="s">
        <v>0</v>
      </c>
      <c r="C8" s="272" t="s">
        <v>46</v>
      </c>
      <c r="D8" s="272" t="s">
        <v>61</v>
      </c>
      <c r="E8" s="278" t="s">
        <v>53</v>
      </c>
      <c r="F8" s="204" t="s">
        <v>51</v>
      </c>
      <c r="G8" s="204" t="s">
        <v>34</v>
      </c>
      <c r="H8" s="204" t="s">
        <v>33</v>
      </c>
      <c r="I8" s="202" t="s">
        <v>32</v>
      </c>
      <c r="J8" s="265"/>
      <c r="K8" s="265"/>
      <c r="L8" s="203"/>
      <c r="M8" s="269" t="s">
        <v>31</v>
      </c>
      <c r="N8" s="204" t="s">
        <v>30</v>
      </c>
      <c r="O8" s="204" t="s">
        <v>29</v>
      </c>
      <c r="P8" s="204" t="s">
        <v>28</v>
      </c>
      <c r="Q8" s="33" t="s">
        <v>35</v>
      </c>
      <c r="R8" s="33"/>
      <c r="S8" s="33" t="s">
        <v>50</v>
      </c>
      <c r="T8" s="33"/>
    </row>
    <row r="9" spans="2:36" ht="39.75" customHeight="1" thickBot="1" x14ac:dyDescent="0.4">
      <c r="B9" s="276"/>
      <c r="C9" s="273"/>
      <c r="D9" s="273"/>
      <c r="E9" s="279"/>
      <c r="F9" s="205"/>
      <c r="G9" s="205"/>
      <c r="H9" s="205"/>
      <c r="I9" s="202" t="s">
        <v>27</v>
      </c>
      <c r="J9" s="203"/>
      <c r="K9" s="202" t="s">
        <v>50</v>
      </c>
      <c r="L9" s="203"/>
      <c r="M9" s="270"/>
      <c r="N9" s="205"/>
      <c r="O9" s="205"/>
      <c r="P9" s="205"/>
      <c r="Q9" s="202" t="s">
        <v>27</v>
      </c>
      <c r="R9" s="203"/>
      <c r="S9" s="202" t="s">
        <v>50</v>
      </c>
      <c r="T9" s="203"/>
    </row>
    <row r="10" spans="2:36" ht="39.75" customHeight="1" thickBot="1" x14ac:dyDescent="0.4">
      <c r="B10" s="277"/>
      <c r="C10" s="274"/>
      <c r="D10" s="274"/>
      <c r="E10" s="280"/>
      <c r="F10" s="206"/>
      <c r="G10" s="206"/>
      <c r="H10" s="206"/>
      <c r="I10" s="157" t="s">
        <v>209</v>
      </c>
      <c r="J10" s="157" t="s">
        <v>210</v>
      </c>
      <c r="K10" s="157" t="s">
        <v>211</v>
      </c>
      <c r="L10" s="157" t="s">
        <v>212</v>
      </c>
      <c r="M10" s="271"/>
      <c r="N10" s="206"/>
      <c r="O10" s="206"/>
      <c r="P10" s="206"/>
      <c r="Q10" s="157" t="s">
        <v>209</v>
      </c>
      <c r="R10" s="157" t="s">
        <v>210</v>
      </c>
      <c r="S10" s="157" t="s">
        <v>211</v>
      </c>
      <c r="T10" s="157" t="s">
        <v>212</v>
      </c>
    </row>
    <row r="11" spans="2:36" s="34" customFormat="1" ht="60" customHeight="1" x14ac:dyDescent="0.4">
      <c r="B11" s="199" t="s">
        <v>54</v>
      </c>
      <c r="C11" s="216" t="s">
        <v>86</v>
      </c>
      <c r="D11" s="211">
        <v>86.9</v>
      </c>
      <c r="E11" s="211" t="s">
        <v>64</v>
      </c>
      <c r="F11" s="208" t="s">
        <v>78</v>
      </c>
      <c r="G11" s="38" t="s">
        <v>66</v>
      </c>
      <c r="H11" s="39">
        <v>1</v>
      </c>
      <c r="I11" s="27"/>
      <c r="J11" s="40"/>
      <c r="K11" s="40"/>
      <c r="L11" s="40"/>
      <c r="M11" s="41"/>
      <c r="N11" s="42"/>
      <c r="O11" s="27" t="s">
        <v>173</v>
      </c>
      <c r="P11" s="39" t="s">
        <v>161</v>
      </c>
      <c r="Q11" s="43"/>
      <c r="R11" s="43"/>
      <c r="S11" s="44" t="s">
        <v>52</v>
      </c>
      <c r="T11" s="43"/>
    </row>
    <row r="12" spans="2:36" s="34" customFormat="1" ht="60" customHeight="1" x14ac:dyDescent="0.4">
      <c r="B12" s="200"/>
      <c r="C12" s="217"/>
      <c r="D12" s="212"/>
      <c r="E12" s="212"/>
      <c r="F12" s="209"/>
      <c r="G12" s="45" t="s">
        <v>79</v>
      </c>
      <c r="H12" s="46">
        <v>1</v>
      </c>
      <c r="I12" s="47"/>
      <c r="J12" s="48"/>
      <c r="K12" s="48"/>
      <c r="L12" s="48"/>
      <c r="M12" s="49"/>
      <c r="N12" s="50"/>
      <c r="O12" s="24" t="s">
        <v>173</v>
      </c>
      <c r="P12" s="46" t="s">
        <v>161</v>
      </c>
      <c r="Q12" s="51"/>
      <c r="R12" s="51"/>
      <c r="S12" s="52" t="s">
        <v>52</v>
      </c>
      <c r="T12" s="51"/>
    </row>
    <row r="13" spans="2:36" s="34" customFormat="1" ht="20" x14ac:dyDescent="0.4">
      <c r="B13" s="200"/>
      <c r="C13" s="217"/>
      <c r="D13" s="212"/>
      <c r="E13" s="212"/>
      <c r="F13" s="209"/>
      <c r="G13" s="45" t="s">
        <v>80</v>
      </c>
      <c r="H13" s="46">
        <v>1</v>
      </c>
      <c r="I13" s="47"/>
      <c r="J13" s="48"/>
      <c r="K13" s="48"/>
      <c r="L13" s="48"/>
      <c r="M13" s="49"/>
      <c r="N13" s="50"/>
      <c r="O13" s="24" t="s">
        <v>173</v>
      </c>
      <c r="P13" s="46" t="s">
        <v>161</v>
      </c>
      <c r="Q13" s="51"/>
      <c r="R13" s="51"/>
      <c r="S13" s="52" t="s">
        <v>52</v>
      </c>
      <c r="T13" s="51"/>
    </row>
    <row r="14" spans="2:36" s="34" customFormat="1" ht="39.75" customHeight="1" x14ac:dyDescent="0.4">
      <c r="B14" s="200"/>
      <c r="C14" s="217"/>
      <c r="D14" s="212"/>
      <c r="E14" s="212"/>
      <c r="F14" s="209"/>
      <c r="G14" s="45" t="s">
        <v>81</v>
      </c>
      <c r="H14" s="46">
        <v>1</v>
      </c>
      <c r="I14" s="47"/>
      <c r="J14" s="48"/>
      <c r="K14" s="48"/>
      <c r="L14" s="48"/>
      <c r="M14" s="49"/>
      <c r="N14" s="50"/>
      <c r="O14" s="24" t="s">
        <v>173</v>
      </c>
      <c r="P14" s="46" t="s">
        <v>161</v>
      </c>
      <c r="Q14" s="51"/>
      <c r="R14" s="51"/>
      <c r="S14" s="52" t="s">
        <v>52</v>
      </c>
      <c r="T14" s="51"/>
    </row>
    <row r="15" spans="2:36" s="34" customFormat="1" ht="52.5" customHeight="1" x14ac:dyDescent="0.4">
      <c r="B15" s="200"/>
      <c r="C15" s="217"/>
      <c r="D15" s="212"/>
      <c r="E15" s="212"/>
      <c r="F15" s="209"/>
      <c r="G15" s="53" t="s">
        <v>67</v>
      </c>
      <c r="H15" s="46">
        <v>1</v>
      </c>
      <c r="I15" s="47"/>
      <c r="J15" s="48"/>
      <c r="K15" s="48"/>
      <c r="L15" s="48"/>
      <c r="M15" s="49"/>
      <c r="N15" s="50"/>
      <c r="O15" s="24" t="s">
        <v>173</v>
      </c>
      <c r="P15" s="46" t="s">
        <v>161</v>
      </c>
      <c r="Q15" s="51"/>
      <c r="R15" s="51"/>
      <c r="S15" s="52" t="s">
        <v>52</v>
      </c>
      <c r="T15" s="51"/>
    </row>
    <row r="16" spans="2:36" s="34" customFormat="1" ht="52.5" customHeight="1" x14ac:dyDescent="0.4">
      <c r="B16" s="200"/>
      <c r="C16" s="217"/>
      <c r="D16" s="212"/>
      <c r="E16" s="213"/>
      <c r="F16" s="210"/>
      <c r="G16" s="53" t="s">
        <v>69</v>
      </c>
      <c r="H16" s="46">
        <v>1</v>
      </c>
      <c r="I16" s="47"/>
      <c r="J16" s="48"/>
      <c r="K16" s="48"/>
      <c r="L16" s="48"/>
      <c r="M16" s="49"/>
      <c r="N16" s="50"/>
      <c r="O16" s="24" t="s">
        <v>173</v>
      </c>
      <c r="P16" s="46" t="s">
        <v>161</v>
      </c>
      <c r="Q16" s="51"/>
      <c r="R16" s="51"/>
      <c r="S16" s="52" t="s">
        <v>52</v>
      </c>
      <c r="T16" s="51"/>
    </row>
    <row r="17" spans="2:20" s="34" customFormat="1" ht="48.75" customHeight="1" x14ac:dyDescent="0.4">
      <c r="B17" s="200"/>
      <c r="C17" s="217"/>
      <c r="D17" s="212"/>
      <c r="E17" s="215" t="s">
        <v>64</v>
      </c>
      <c r="F17" s="214" t="s">
        <v>68</v>
      </c>
      <c r="G17" s="53" t="s">
        <v>204</v>
      </c>
      <c r="H17" s="46">
        <v>2</v>
      </c>
      <c r="I17" s="47"/>
      <c r="J17" s="48"/>
      <c r="K17" s="48"/>
      <c r="L17" s="48"/>
      <c r="M17" s="49"/>
      <c r="N17" s="50"/>
      <c r="O17" s="24" t="s">
        <v>173</v>
      </c>
      <c r="P17" s="46" t="s">
        <v>161</v>
      </c>
      <c r="Q17" s="51" t="s">
        <v>52</v>
      </c>
      <c r="R17" s="51" t="s">
        <v>52</v>
      </c>
      <c r="S17" s="54"/>
      <c r="T17" s="51"/>
    </row>
    <row r="18" spans="2:20" s="34" customFormat="1" ht="45.75" customHeight="1" x14ac:dyDescent="0.4">
      <c r="B18" s="200"/>
      <c r="C18" s="217"/>
      <c r="D18" s="212"/>
      <c r="E18" s="213"/>
      <c r="F18" s="210"/>
      <c r="G18" s="53" t="s">
        <v>205</v>
      </c>
      <c r="H18" s="46">
        <v>2</v>
      </c>
      <c r="I18" s="47"/>
      <c r="J18" s="48"/>
      <c r="K18" s="48"/>
      <c r="L18" s="48"/>
      <c r="M18" s="49"/>
      <c r="N18" s="50"/>
      <c r="O18" s="24" t="s">
        <v>173</v>
      </c>
      <c r="P18" s="46" t="s">
        <v>161</v>
      </c>
      <c r="Q18" s="51"/>
      <c r="R18" s="51"/>
      <c r="S18" s="54" t="s">
        <v>52</v>
      </c>
      <c r="T18" s="54" t="s">
        <v>52</v>
      </c>
    </row>
    <row r="19" spans="2:20" s="34" customFormat="1" ht="52.5" customHeight="1" x14ac:dyDescent="0.4">
      <c r="B19" s="200"/>
      <c r="C19" s="217"/>
      <c r="D19" s="212"/>
      <c r="E19" s="215" t="s">
        <v>71</v>
      </c>
      <c r="F19" s="214" t="s">
        <v>82</v>
      </c>
      <c r="G19" s="53" t="s">
        <v>206</v>
      </c>
      <c r="H19" s="46">
        <v>2</v>
      </c>
      <c r="I19" s="47"/>
      <c r="J19" s="48"/>
      <c r="K19" s="48"/>
      <c r="L19" s="48"/>
      <c r="M19" s="49"/>
      <c r="N19" s="50"/>
      <c r="O19" s="24" t="s">
        <v>173</v>
      </c>
      <c r="P19" s="46" t="s">
        <v>161</v>
      </c>
      <c r="Q19" s="54" t="s">
        <v>52</v>
      </c>
      <c r="R19" s="54" t="s">
        <v>52</v>
      </c>
      <c r="S19" s="51"/>
      <c r="T19" s="51"/>
    </row>
    <row r="20" spans="2:20" s="34" customFormat="1" ht="46.5" customHeight="1" x14ac:dyDescent="0.4">
      <c r="B20" s="200"/>
      <c r="C20" s="217"/>
      <c r="D20" s="212"/>
      <c r="E20" s="213"/>
      <c r="F20" s="210"/>
      <c r="G20" s="53" t="s">
        <v>207</v>
      </c>
      <c r="H20" s="46">
        <v>2</v>
      </c>
      <c r="I20" s="47"/>
      <c r="J20" s="48"/>
      <c r="K20" s="48"/>
      <c r="L20" s="48"/>
      <c r="M20" s="49"/>
      <c r="N20" s="50"/>
      <c r="O20" s="24" t="s">
        <v>173</v>
      </c>
      <c r="P20" s="46" t="s">
        <v>161</v>
      </c>
      <c r="Q20" s="51"/>
      <c r="R20" s="51"/>
      <c r="S20" s="54" t="s">
        <v>52</v>
      </c>
      <c r="T20" s="54" t="s">
        <v>52</v>
      </c>
    </row>
    <row r="21" spans="2:20" s="34" customFormat="1" ht="40" customHeight="1" x14ac:dyDescent="0.4">
      <c r="B21" s="200"/>
      <c r="C21" s="217"/>
      <c r="D21" s="212"/>
      <c r="E21" s="215" t="s">
        <v>65</v>
      </c>
      <c r="F21" s="214" t="s">
        <v>70</v>
      </c>
      <c r="G21" s="53" t="s">
        <v>208</v>
      </c>
      <c r="H21" s="46">
        <v>2</v>
      </c>
      <c r="I21" s="47"/>
      <c r="J21" s="48"/>
      <c r="K21" s="48"/>
      <c r="L21" s="48"/>
      <c r="M21" s="49"/>
      <c r="N21" s="50"/>
      <c r="O21" s="24" t="s">
        <v>173</v>
      </c>
      <c r="P21" s="46" t="s">
        <v>161</v>
      </c>
      <c r="Q21" s="54" t="s">
        <v>52</v>
      </c>
      <c r="R21" s="54" t="s">
        <v>52</v>
      </c>
      <c r="S21" s="51"/>
      <c r="T21" s="51"/>
    </row>
    <row r="22" spans="2:20" s="34" customFormat="1" ht="40" customHeight="1" x14ac:dyDescent="0.4">
      <c r="B22" s="200"/>
      <c r="C22" s="217"/>
      <c r="D22" s="212"/>
      <c r="E22" s="213"/>
      <c r="F22" s="210"/>
      <c r="G22" s="53" t="s">
        <v>203</v>
      </c>
      <c r="H22" s="46">
        <v>2</v>
      </c>
      <c r="I22" s="47"/>
      <c r="J22" s="48"/>
      <c r="K22" s="48"/>
      <c r="L22" s="48"/>
      <c r="M22" s="49"/>
      <c r="N22" s="50"/>
      <c r="O22" s="24" t="s">
        <v>173</v>
      </c>
      <c r="P22" s="46" t="s">
        <v>161</v>
      </c>
      <c r="Q22" s="51"/>
      <c r="R22" s="51"/>
      <c r="S22" s="54" t="s">
        <v>52</v>
      </c>
      <c r="T22" s="54" t="s">
        <v>52</v>
      </c>
    </row>
    <row r="23" spans="2:20" s="34" customFormat="1" ht="60" x14ac:dyDescent="0.4">
      <c r="B23" s="200"/>
      <c r="C23" s="217"/>
      <c r="D23" s="212"/>
      <c r="E23" s="24" t="s">
        <v>72</v>
      </c>
      <c r="F23" s="141" t="s">
        <v>264</v>
      </c>
      <c r="G23" s="53" t="s">
        <v>265</v>
      </c>
      <c r="H23" s="46">
        <v>1</v>
      </c>
      <c r="I23" s="47"/>
      <c r="J23" s="48"/>
      <c r="K23" s="48"/>
      <c r="L23" s="48"/>
      <c r="M23" s="49"/>
      <c r="N23" s="50"/>
      <c r="O23" s="24" t="s">
        <v>173</v>
      </c>
      <c r="P23" s="46" t="s">
        <v>161</v>
      </c>
      <c r="Q23" s="51"/>
      <c r="R23" s="54" t="s">
        <v>52</v>
      </c>
      <c r="S23" s="51"/>
      <c r="T23" s="51"/>
    </row>
    <row r="24" spans="2:20" s="34" customFormat="1" ht="120" x14ac:dyDescent="0.4">
      <c r="B24" s="200"/>
      <c r="C24" s="217"/>
      <c r="D24" s="212"/>
      <c r="E24" s="24" t="s">
        <v>74</v>
      </c>
      <c r="F24" s="141" t="s">
        <v>73</v>
      </c>
      <c r="G24" s="53" t="s">
        <v>83</v>
      </c>
      <c r="H24" s="46">
        <v>1</v>
      </c>
      <c r="I24" s="47"/>
      <c r="J24" s="48"/>
      <c r="K24" s="48"/>
      <c r="L24" s="48"/>
      <c r="M24" s="49"/>
      <c r="N24" s="50"/>
      <c r="O24" s="24" t="s">
        <v>173</v>
      </c>
      <c r="P24" s="46" t="s">
        <v>161</v>
      </c>
      <c r="Q24" s="51"/>
      <c r="R24" s="54" t="s">
        <v>52</v>
      </c>
      <c r="S24" s="51"/>
      <c r="T24" s="51"/>
    </row>
    <row r="25" spans="2:20" s="34" customFormat="1" ht="60.5" thickBot="1" x14ac:dyDescent="0.45">
      <c r="B25" s="200"/>
      <c r="C25" s="218"/>
      <c r="D25" s="219"/>
      <c r="E25" s="57" t="s">
        <v>64</v>
      </c>
      <c r="F25" s="164" t="s">
        <v>266</v>
      </c>
      <c r="G25" s="55" t="s">
        <v>174</v>
      </c>
      <c r="H25" s="56">
        <v>1</v>
      </c>
      <c r="I25" s="57"/>
      <c r="J25" s="58"/>
      <c r="K25" s="58"/>
      <c r="L25" s="58"/>
      <c r="M25" s="59"/>
      <c r="N25" s="60"/>
      <c r="O25" s="25" t="s">
        <v>173</v>
      </c>
      <c r="P25" s="56" t="s">
        <v>161</v>
      </c>
      <c r="Q25" s="61"/>
      <c r="R25" s="62" t="s">
        <v>52</v>
      </c>
      <c r="S25" s="61"/>
      <c r="T25" s="61"/>
    </row>
    <row r="26" spans="2:20" s="34" customFormat="1" ht="120" x14ac:dyDescent="0.4">
      <c r="B26" s="200"/>
      <c r="C26" s="216" t="s">
        <v>3</v>
      </c>
      <c r="D26" s="220">
        <v>70.3</v>
      </c>
      <c r="E26" s="27" t="s">
        <v>75</v>
      </c>
      <c r="F26" s="143" t="s">
        <v>213</v>
      </c>
      <c r="G26" s="63" t="s">
        <v>84</v>
      </c>
      <c r="H26" s="39">
        <v>1</v>
      </c>
      <c r="I26" s="64"/>
      <c r="J26" s="65"/>
      <c r="K26" s="65"/>
      <c r="L26" s="65"/>
      <c r="M26" s="66"/>
      <c r="N26" s="42"/>
      <c r="O26" s="27" t="s">
        <v>173</v>
      </c>
      <c r="P26" s="39" t="s">
        <v>161</v>
      </c>
      <c r="Q26" s="43"/>
      <c r="R26" s="67" t="s">
        <v>52</v>
      </c>
      <c r="S26" s="43"/>
      <c r="T26" s="43"/>
    </row>
    <row r="27" spans="2:20" s="34" customFormat="1" ht="40" x14ac:dyDescent="0.4">
      <c r="B27" s="200"/>
      <c r="C27" s="217"/>
      <c r="D27" s="221"/>
      <c r="E27" s="24" t="s">
        <v>76</v>
      </c>
      <c r="F27" s="128" t="s">
        <v>267</v>
      </c>
      <c r="G27" s="71" t="s">
        <v>268</v>
      </c>
      <c r="H27" s="46">
        <v>1</v>
      </c>
      <c r="I27" s="47"/>
      <c r="J27" s="48"/>
      <c r="K27" s="48"/>
      <c r="L27" s="48"/>
      <c r="M27" s="49"/>
      <c r="N27" s="50"/>
      <c r="O27" s="24" t="s">
        <v>173</v>
      </c>
      <c r="P27" s="46" t="s">
        <v>161</v>
      </c>
      <c r="Q27" s="51"/>
      <c r="R27" s="54" t="s">
        <v>52</v>
      </c>
      <c r="S27" s="51"/>
      <c r="T27" s="51"/>
    </row>
    <row r="28" spans="2:20" s="34" customFormat="1" ht="80.5" thickBot="1" x14ac:dyDescent="0.45">
      <c r="B28" s="201"/>
      <c r="C28" s="218"/>
      <c r="D28" s="222"/>
      <c r="E28" s="25" t="s">
        <v>77</v>
      </c>
      <c r="F28" s="142" t="s">
        <v>270</v>
      </c>
      <c r="G28" s="55" t="s">
        <v>269</v>
      </c>
      <c r="H28" s="56">
        <v>1</v>
      </c>
      <c r="I28" s="57"/>
      <c r="J28" s="58"/>
      <c r="K28" s="58"/>
      <c r="L28" s="58"/>
      <c r="M28" s="59"/>
      <c r="N28" s="60"/>
      <c r="O28" s="25" t="s">
        <v>173</v>
      </c>
      <c r="P28" s="56" t="s">
        <v>161</v>
      </c>
      <c r="Q28" s="61"/>
      <c r="R28" s="62" t="s">
        <v>52</v>
      </c>
      <c r="S28" s="61"/>
      <c r="T28" s="61"/>
    </row>
    <row r="29" spans="2:20" s="34" customFormat="1" ht="54" customHeight="1" x14ac:dyDescent="0.4">
      <c r="B29" s="199" t="s">
        <v>55</v>
      </c>
      <c r="C29" s="216" t="s">
        <v>199</v>
      </c>
      <c r="D29" s="211">
        <v>84.9</v>
      </c>
      <c r="E29" s="211"/>
      <c r="F29" s="237" t="s">
        <v>85</v>
      </c>
      <c r="G29" s="69" t="s">
        <v>189</v>
      </c>
      <c r="H29" s="39">
        <v>1</v>
      </c>
      <c r="I29" s="64"/>
      <c r="J29" s="65"/>
      <c r="K29" s="65"/>
      <c r="L29" s="65"/>
      <c r="M29" s="66"/>
      <c r="N29" s="42"/>
      <c r="O29" s="27" t="s">
        <v>173</v>
      </c>
      <c r="P29" s="65" t="s">
        <v>163</v>
      </c>
      <c r="Q29" s="43"/>
      <c r="R29" s="67" t="s">
        <v>52</v>
      </c>
      <c r="S29" s="43"/>
      <c r="T29" s="43"/>
    </row>
    <row r="30" spans="2:20" s="34" customFormat="1" ht="58.5" customHeight="1" x14ac:dyDescent="0.4">
      <c r="B30" s="200"/>
      <c r="C30" s="217"/>
      <c r="D30" s="212"/>
      <c r="E30" s="213"/>
      <c r="F30" s="238"/>
      <c r="G30" s="70" t="s">
        <v>87</v>
      </c>
      <c r="H30" s="46">
        <v>1</v>
      </c>
      <c r="I30" s="47"/>
      <c r="J30" s="48"/>
      <c r="K30" s="48"/>
      <c r="L30" s="48"/>
      <c r="M30" s="49"/>
      <c r="N30" s="50"/>
      <c r="O30" s="24" t="s">
        <v>173</v>
      </c>
      <c r="P30" s="48" t="s">
        <v>163</v>
      </c>
      <c r="Q30" s="51"/>
      <c r="R30" s="51"/>
      <c r="S30" s="51" t="s">
        <v>52</v>
      </c>
      <c r="T30" s="51" t="s">
        <v>52</v>
      </c>
    </row>
    <row r="31" spans="2:20" s="34" customFormat="1" ht="41.25" customHeight="1" x14ac:dyDescent="0.4">
      <c r="B31" s="200"/>
      <c r="C31" s="217"/>
      <c r="D31" s="212"/>
      <c r="E31" s="24"/>
      <c r="F31" s="144" t="s">
        <v>214</v>
      </c>
      <c r="G31" s="53" t="s">
        <v>175</v>
      </c>
      <c r="H31" s="46">
        <v>1</v>
      </c>
      <c r="I31" s="47"/>
      <c r="J31" s="48"/>
      <c r="K31" s="48"/>
      <c r="L31" s="48"/>
      <c r="M31" s="49"/>
      <c r="N31" s="50"/>
      <c r="O31" s="24" t="s">
        <v>173</v>
      </c>
      <c r="P31" s="48" t="s">
        <v>163</v>
      </c>
      <c r="Q31" s="51"/>
      <c r="R31" s="51"/>
      <c r="S31" s="51" t="s">
        <v>52</v>
      </c>
      <c r="T31" s="51"/>
    </row>
    <row r="32" spans="2:20" s="34" customFormat="1" ht="80" x14ac:dyDescent="0.4">
      <c r="B32" s="200"/>
      <c r="C32" s="217"/>
      <c r="D32" s="212"/>
      <c r="E32" s="24"/>
      <c r="F32" s="128" t="s">
        <v>215</v>
      </c>
      <c r="G32" s="53" t="s">
        <v>88</v>
      </c>
      <c r="H32" s="46">
        <v>1</v>
      </c>
      <c r="I32" s="47"/>
      <c r="J32" s="48"/>
      <c r="K32" s="48"/>
      <c r="L32" s="48"/>
      <c r="M32" s="49"/>
      <c r="N32" s="50"/>
      <c r="O32" s="24" t="s">
        <v>173</v>
      </c>
      <c r="P32" s="48" t="s">
        <v>163</v>
      </c>
      <c r="Q32" s="51"/>
      <c r="R32" s="51" t="s">
        <v>52</v>
      </c>
      <c r="S32" s="51"/>
      <c r="T32" s="51"/>
    </row>
    <row r="33" spans="2:20" s="34" customFormat="1" ht="66.5" customHeight="1" x14ac:dyDescent="0.4">
      <c r="B33" s="200"/>
      <c r="C33" s="217"/>
      <c r="D33" s="212"/>
      <c r="E33" s="215"/>
      <c r="F33" s="235" t="s">
        <v>216</v>
      </c>
      <c r="G33" s="71" t="s">
        <v>272</v>
      </c>
      <c r="H33" s="46">
        <v>2</v>
      </c>
      <c r="I33" s="47"/>
      <c r="J33" s="48"/>
      <c r="K33" s="48"/>
      <c r="L33" s="48"/>
      <c r="M33" s="49"/>
      <c r="N33" s="72"/>
      <c r="O33" s="24" t="s">
        <v>173</v>
      </c>
      <c r="P33" s="48" t="s">
        <v>163</v>
      </c>
      <c r="Q33" s="51" t="s">
        <v>52</v>
      </c>
      <c r="R33" s="51" t="s">
        <v>52</v>
      </c>
      <c r="S33" s="51"/>
      <c r="T33" s="51"/>
    </row>
    <row r="34" spans="2:20" s="34" customFormat="1" ht="62.5" customHeight="1" thickBot="1" x14ac:dyDescent="0.45">
      <c r="B34" s="200"/>
      <c r="C34" s="218"/>
      <c r="D34" s="219"/>
      <c r="E34" s="219"/>
      <c r="F34" s="236"/>
      <c r="G34" s="55" t="s">
        <v>271</v>
      </c>
      <c r="H34" s="56">
        <v>2</v>
      </c>
      <c r="I34" s="57"/>
      <c r="J34" s="58"/>
      <c r="K34" s="58"/>
      <c r="L34" s="58"/>
      <c r="M34" s="59"/>
      <c r="N34" s="73"/>
      <c r="O34" s="25" t="s">
        <v>173</v>
      </c>
      <c r="P34" s="58" t="s">
        <v>163</v>
      </c>
      <c r="Q34" s="61"/>
      <c r="R34" s="61"/>
      <c r="S34" s="61" t="s">
        <v>52</v>
      </c>
      <c r="T34" s="61" t="s">
        <v>52</v>
      </c>
    </row>
    <row r="35" spans="2:20" s="34" customFormat="1" ht="164" customHeight="1" thickBot="1" x14ac:dyDescent="0.45">
      <c r="B35" s="200"/>
      <c r="C35" s="74" t="s">
        <v>197</v>
      </c>
      <c r="D35" s="31" t="s">
        <v>64</v>
      </c>
      <c r="E35" s="31" t="s">
        <v>64</v>
      </c>
      <c r="F35" s="198" t="s">
        <v>274</v>
      </c>
      <c r="G35" s="165" t="s">
        <v>273</v>
      </c>
      <c r="H35" s="75">
        <v>2</v>
      </c>
      <c r="I35" s="76"/>
      <c r="J35" s="77"/>
      <c r="K35" s="77"/>
      <c r="L35" s="77"/>
      <c r="M35" s="78"/>
      <c r="N35" s="79"/>
      <c r="O35" s="31" t="s">
        <v>173</v>
      </c>
      <c r="P35" s="77" t="s">
        <v>164</v>
      </c>
      <c r="Q35" s="80"/>
      <c r="R35" s="80" t="s">
        <v>52</v>
      </c>
      <c r="S35" s="80"/>
      <c r="T35" s="80" t="s">
        <v>52</v>
      </c>
    </row>
    <row r="36" spans="2:20" s="34" customFormat="1" ht="41.25" customHeight="1" x14ac:dyDescent="0.4">
      <c r="B36" s="200"/>
      <c r="C36" s="216" t="s">
        <v>100</v>
      </c>
      <c r="D36" s="220" t="s">
        <v>64</v>
      </c>
      <c r="E36" s="211" t="s">
        <v>64</v>
      </c>
      <c r="F36" s="143" t="s">
        <v>89</v>
      </c>
      <c r="G36" s="63" t="s">
        <v>217</v>
      </c>
      <c r="H36" s="39">
        <v>1</v>
      </c>
      <c r="I36" s="64"/>
      <c r="J36" s="65"/>
      <c r="K36" s="65"/>
      <c r="L36" s="65"/>
      <c r="M36" s="66"/>
      <c r="N36" s="81"/>
      <c r="O36" s="27" t="s">
        <v>173</v>
      </c>
      <c r="P36" s="65" t="s">
        <v>161</v>
      </c>
      <c r="Q36" s="43" t="s">
        <v>52</v>
      </c>
      <c r="R36" s="43" t="s">
        <v>52</v>
      </c>
      <c r="S36" s="43" t="s">
        <v>52</v>
      </c>
      <c r="T36" s="43" t="s">
        <v>52</v>
      </c>
    </row>
    <row r="37" spans="2:20" s="34" customFormat="1" ht="78.75" customHeight="1" x14ac:dyDescent="0.4">
      <c r="B37" s="200"/>
      <c r="C37" s="217"/>
      <c r="D37" s="221"/>
      <c r="E37" s="212"/>
      <c r="F37" s="128" t="s">
        <v>218</v>
      </c>
      <c r="G37" s="53" t="s">
        <v>188</v>
      </c>
      <c r="H37" s="46">
        <v>2</v>
      </c>
      <c r="I37" s="47"/>
      <c r="J37" s="48"/>
      <c r="K37" s="48"/>
      <c r="L37" s="48"/>
      <c r="M37" s="49"/>
      <c r="N37" s="72"/>
      <c r="O37" s="47" t="s">
        <v>173</v>
      </c>
      <c r="P37" s="48" t="s">
        <v>161</v>
      </c>
      <c r="Q37" s="51"/>
      <c r="R37" s="51" t="s">
        <v>52</v>
      </c>
      <c r="S37" s="51"/>
      <c r="T37" s="51" t="s">
        <v>52</v>
      </c>
    </row>
    <row r="38" spans="2:20" s="34" customFormat="1" ht="48.75" customHeight="1" x14ac:dyDescent="0.4">
      <c r="B38" s="200"/>
      <c r="C38" s="217"/>
      <c r="D38" s="221"/>
      <c r="E38" s="212"/>
      <c r="F38" s="214" t="s">
        <v>202</v>
      </c>
      <c r="G38" s="68" t="s">
        <v>177</v>
      </c>
      <c r="H38" s="46">
        <v>6</v>
      </c>
      <c r="I38" s="47"/>
      <c r="J38" s="48"/>
      <c r="K38" s="48"/>
      <c r="L38" s="48"/>
      <c r="M38" s="49"/>
      <c r="N38" s="72"/>
      <c r="O38" s="24" t="s">
        <v>173</v>
      </c>
      <c r="P38" s="48" t="s">
        <v>161</v>
      </c>
      <c r="Q38" s="51" t="s">
        <v>52</v>
      </c>
      <c r="R38" s="51" t="s">
        <v>52</v>
      </c>
      <c r="S38" s="51"/>
      <c r="T38" s="51"/>
    </row>
    <row r="39" spans="2:20" s="34" customFormat="1" ht="43.5" customHeight="1" thickBot="1" x14ac:dyDescent="0.45">
      <c r="B39" s="201"/>
      <c r="C39" s="218"/>
      <c r="D39" s="222"/>
      <c r="E39" s="219"/>
      <c r="F39" s="242"/>
      <c r="G39" s="28" t="s">
        <v>176</v>
      </c>
      <c r="H39" s="56">
        <v>6</v>
      </c>
      <c r="I39" s="57"/>
      <c r="J39" s="58"/>
      <c r="K39" s="58"/>
      <c r="L39" s="58"/>
      <c r="M39" s="59"/>
      <c r="N39" s="73"/>
      <c r="O39" s="25" t="s">
        <v>173</v>
      </c>
      <c r="P39" s="58" t="s">
        <v>161</v>
      </c>
      <c r="Q39" s="61"/>
      <c r="R39" s="61"/>
      <c r="S39" s="61" t="s">
        <v>52</v>
      </c>
      <c r="T39" s="61" t="s">
        <v>52</v>
      </c>
    </row>
    <row r="40" spans="2:20" s="34" customFormat="1" ht="130.5" customHeight="1" x14ac:dyDescent="0.4">
      <c r="B40" s="199" t="s">
        <v>56</v>
      </c>
      <c r="C40" s="216" t="s">
        <v>201</v>
      </c>
      <c r="D40" s="220">
        <v>71.099999999999994</v>
      </c>
      <c r="E40" s="27"/>
      <c r="F40" s="143" t="s">
        <v>219</v>
      </c>
      <c r="G40" s="154" t="s">
        <v>275</v>
      </c>
      <c r="H40" s="39">
        <v>1</v>
      </c>
      <c r="I40" s="64"/>
      <c r="J40" s="65"/>
      <c r="K40" s="65"/>
      <c r="L40" s="65"/>
      <c r="M40" s="66"/>
      <c r="N40" s="81"/>
      <c r="O40" s="27" t="s">
        <v>173</v>
      </c>
      <c r="P40" s="65" t="s">
        <v>163</v>
      </c>
      <c r="Q40" s="43"/>
      <c r="R40" s="43" t="s">
        <v>52</v>
      </c>
      <c r="S40" s="43"/>
      <c r="T40" s="43" t="s">
        <v>52</v>
      </c>
    </row>
    <row r="41" spans="2:20" s="34" customFormat="1" ht="80" customHeight="1" x14ac:dyDescent="0.4">
      <c r="B41" s="200"/>
      <c r="C41" s="217"/>
      <c r="D41" s="221"/>
      <c r="E41" s="24" t="s">
        <v>101</v>
      </c>
      <c r="F41" s="141" t="s">
        <v>220</v>
      </c>
      <c r="G41" s="68" t="s">
        <v>90</v>
      </c>
      <c r="H41" s="46">
        <v>1</v>
      </c>
      <c r="I41" s="47"/>
      <c r="J41" s="48"/>
      <c r="K41" s="48"/>
      <c r="L41" s="48"/>
      <c r="M41" s="49"/>
      <c r="N41" s="72"/>
      <c r="O41" s="24" t="s">
        <v>173</v>
      </c>
      <c r="P41" s="48" t="s">
        <v>161</v>
      </c>
      <c r="Q41" s="51"/>
      <c r="R41" s="51" t="s">
        <v>52</v>
      </c>
      <c r="S41" s="51"/>
      <c r="T41" s="51"/>
    </row>
    <row r="42" spans="2:20" s="34" customFormat="1" ht="40" x14ac:dyDescent="0.4">
      <c r="B42" s="200"/>
      <c r="C42" s="217"/>
      <c r="D42" s="221"/>
      <c r="E42" s="24" t="s">
        <v>102</v>
      </c>
      <c r="F42" s="141" t="s">
        <v>221</v>
      </c>
      <c r="G42" s="68" t="s">
        <v>91</v>
      </c>
      <c r="H42" s="46">
        <v>1</v>
      </c>
      <c r="I42" s="47"/>
      <c r="J42" s="48"/>
      <c r="K42" s="48"/>
      <c r="L42" s="48"/>
      <c r="M42" s="49"/>
      <c r="N42" s="72"/>
      <c r="O42" s="24" t="s">
        <v>173</v>
      </c>
      <c r="P42" s="48" t="s">
        <v>161</v>
      </c>
      <c r="Q42" s="51"/>
      <c r="R42" s="51" t="s">
        <v>52</v>
      </c>
      <c r="S42" s="51"/>
      <c r="T42" s="51"/>
    </row>
    <row r="43" spans="2:20" s="34" customFormat="1" ht="20" x14ac:dyDescent="0.4">
      <c r="B43" s="200"/>
      <c r="C43" s="217"/>
      <c r="D43" s="221"/>
      <c r="E43" s="24" t="s">
        <v>103</v>
      </c>
      <c r="F43" s="128" t="s">
        <v>247</v>
      </c>
      <c r="G43" s="53" t="s">
        <v>254</v>
      </c>
      <c r="H43" s="46">
        <v>1</v>
      </c>
      <c r="I43" s="47"/>
      <c r="J43" s="48"/>
      <c r="K43" s="48"/>
      <c r="L43" s="48"/>
      <c r="M43" s="49"/>
      <c r="N43" s="72"/>
      <c r="O43" s="24" t="s">
        <v>173</v>
      </c>
      <c r="P43" s="48" t="s">
        <v>161</v>
      </c>
      <c r="Q43" s="51"/>
      <c r="R43" s="51" t="s">
        <v>52</v>
      </c>
      <c r="S43" s="51"/>
      <c r="T43" s="51"/>
    </row>
    <row r="44" spans="2:20" s="34" customFormat="1" ht="80" x14ac:dyDescent="0.4">
      <c r="B44" s="200"/>
      <c r="C44" s="217"/>
      <c r="D44" s="221"/>
      <c r="E44" s="24"/>
      <c r="F44" s="141" t="s">
        <v>222</v>
      </c>
      <c r="G44" s="68" t="s">
        <v>187</v>
      </c>
      <c r="H44" s="46">
        <v>2</v>
      </c>
      <c r="I44" s="47"/>
      <c r="J44" s="48"/>
      <c r="K44" s="48"/>
      <c r="L44" s="48"/>
      <c r="M44" s="49"/>
      <c r="N44" s="72"/>
      <c r="O44" s="24" t="s">
        <v>173</v>
      </c>
      <c r="P44" s="48" t="s">
        <v>161</v>
      </c>
      <c r="Q44" s="51"/>
      <c r="R44" s="51" t="s">
        <v>52</v>
      </c>
      <c r="S44" s="51"/>
      <c r="T44" s="51" t="s">
        <v>52</v>
      </c>
    </row>
    <row r="45" spans="2:20" s="34" customFormat="1" ht="80.5" thickBot="1" x14ac:dyDescent="0.45">
      <c r="B45" s="200"/>
      <c r="C45" s="218"/>
      <c r="D45" s="222"/>
      <c r="E45" s="25" t="s">
        <v>104</v>
      </c>
      <c r="F45" s="130" t="s">
        <v>223</v>
      </c>
      <c r="G45" s="150" t="s">
        <v>224</v>
      </c>
      <c r="H45" s="82">
        <v>1</v>
      </c>
      <c r="I45" s="83"/>
      <c r="J45" s="84"/>
      <c r="K45" s="84"/>
      <c r="L45" s="85"/>
      <c r="M45" s="86"/>
      <c r="N45" s="87"/>
      <c r="O45" s="25" t="s">
        <v>173</v>
      </c>
      <c r="P45" s="58" t="s">
        <v>161</v>
      </c>
      <c r="Q45" s="88"/>
      <c r="R45" s="61" t="s">
        <v>52</v>
      </c>
      <c r="S45" s="61"/>
      <c r="T45" s="61" t="s">
        <v>52</v>
      </c>
    </row>
    <row r="46" spans="2:20" s="34" customFormat="1" ht="76" customHeight="1" x14ac:dyDescent="0.4">
      <c r="B46" s="200"/>
      <c r="C46" s="223" t="s">
        <v>105</v>
      </c>
      <c r="D46" s="220">
        <v>56.9</v>
      </c>
      <c r="E46" s="211" t="s">
        <v>192</v>
      </c>
      <c r="F46" s="208" t="s">
        <v>276</v>
      </c>
      <c r="G46" s="151" t="s">
        <v>225</v>
      </c>
      <c r="H46" s="39">
        <v>2</v>
      </c>
      <c r="I46" s="89"/>
      <c r="J46" s="90"/>
      <c r="K46" s="91"/>
      <c r="L46" s="90"/>
      <c r="M46" s="92"/>
      <c r="N46" s="93"/>
      <c r="O46" s="27" t="s">
        <v>173</v>
      </c>
      <c r="P46" s="65" t="s">
        <v>165</v>
      </c>
      <c r="Q46" s="94" t="s">
        <v>52</v>
      </c>
      <c r="R46" s="43" t="s">
        <v>52</v>
      </c>
      <c r="S46" s="43"/>
      <c r="T46" s="43"/>
    </row>
    <row r="47" spans="2:20" s="34" customFormat="1" ht="31" customHeight="1" x14ac:dyDescent="0.4">
      <c r="B47" s="200"/>
      <c r="C47" s="224"/>
      <c r="D47" s="221"/>
      <c r="E47" s="212"/>
      <c r="F47" s="209"/>
      <c r="G47" s="152" t="s">
        <v>178</v>
      </c>
      <c r="H47" s="46">
        <v>1</v>
      </c>
      <c r="I47" s="95"/>
      <c r="J47" s="96"/>
      <c r="K47" s="97"/>
      <c r="L47" s="96"/>
      <c r="M47" s="98"/>
      <c r="N47" s="99"/>
      <c r="O47" s="24" t="s">
        <v>173</v>
      </c>
      <c r="P47" s="48" t="s">
        <v>165</v>
      </c>
      <c r="Q47" s="100"/>
      <c r="R47" s="51" t="s">
        <v>52</v>
      </c>
      <c r="S47" s="51"/>
      <c r="T47" s="51"/>
    </row>
    <row r="48" spans="2:20" s="34" customFormat="1" ht="51.5" customHeight="1" x14ac:dyDescent="0.4">
      <c r="B48" s="200"/>
      <c r="C48" s="224"/>
      <c r="D48" s="221"/>
      <c r="E48" s="213"/>
      <c r="F48" s="210"/>
      <c r="G48" s="152" t="s">
        <v>92</v>
      </c>
      <c r="H48" s="46">
        <v>2</v>
      </c>
      <c r="I48" s="95"/>
      <c r="J48" s="97"/>
      <c r="K48" s="97"/>
      <c r="L48" s="96"/>
      <c r="M48" s="98"/>
      <c r="N48" s="99"/>
      <c r="O48" s="24" t="s">
        <v>173</v>
      </c>
      <c r="P48" s="48" t="s">
        <v>166</v>
      </c>
      <c r="Q48" s="100"/>
      <c r="R48" s="51"/>
      <c r="S48" s="51" t="s">
        <v>52</v>
      </c>
      <c r="T48" s="51" t="s">
        <v>52</v>
      </c>
    </row>
    <row r="49" spans="2:20" s="34" customFormat="1" ht="60" x14ac:dyDescent="0.4">
      <c r="B49" s="200"/>
      <c r="C49" s="224"/>
      <c r="D49" s="221"/>
      <c r="E49" s="239" t="s">
        <v>106</v>
      </c>
      <c r="F49" s="166" t="s">
        <v>251</v>
      </c>
      <c r="G49" s="162" t="s">
        <v>179</v>
      </c>
      <c r="H49" s="161">
        <v>1</v>
      </c>
      <c r="I49" s="95"/>
      <c r="J49" s="97"/>
      <c r="K49" s="97"/>
      <c r="L49" s="96"/>
      <c r="M49" s="98"/>
      <c r="N49" s="99"/>
      <c r="O49" s="24" t="s">
        <v>173</v>
      </c>
      <c r="P49" s="48" t="s">
        <v>166</v>
      </c>
      <c r="Q49" s="100"/>
      <c r="R49" s="51" t="s">
        <v>52</v>
      </c>
      <c r="S49" s="51"/>
      <c r="T49" s="51"/>
    </row>
    <row r="50" spans="2:20" s="34" customFormat="1" ht="55.5" customHeight="1" x14ac:dyDescent="0.4">
      <c r="B50" s="200"/>
      <c r="C50" s="224"/>
      <c r="D50" s="221"/>
      <c r="E50" s="240"/>
      <c r="F50" s="166" t="s">
        <v>248</v>
      </c>
      <c r="G50" s="162" t="s">
        <v>185</v>
      </c>
      <c r="H50" s="161">
        <v>1</v>
      </c>
      <c r="I50" s="95"/>
      <c r="J50" s="97"/>
      <c r="K50" s="97"/>
      <c r="L50" s="96"/>
      <c r="M50" s="98"/>
      <c r="N50" s="99"/>
      <c r="O50" s="24" t="s">
        <v>173</v>
      </c>
      <c r="P50" s="48" t="s">
        <v>166</v>
      </c>
      <c r="Q50" s="100" t="s">
        <v>52</v>
      </c>
      <c r="R50" s="51" t="s">
        <v>52</v>
      </c>
      <c r="S50" s="51" t="s">
        <v>52</v>
      </c>
      <c r="T50" s="51" t="s">
        <v>52</v>
      </c>
    </row>
    <row r="51" spans="2:20" s="34" customFormat="1" ht="55.5" customHeight="1" x14ac:dyDescent="0.4">
      <c r="B51" s="200"/>
      <c r="C51" s="224"/>
      <c r="D51" s="221"/>
      <c r="E51" s="240"/>
      <c r="F51" s="166" t="s">
        <v>249</v>
      </c>
      <c r="G51" s="162" t="s">
        <v>186</v>
      </c>
      <c r="H51" s="163">
        <v>1</v>
      </c>
      <c r="I51" s="95"/>
      <c r="J51" s="97"/>
      <c r="K51" s="97"/>
      <c r="L51" s="96"/>
      <c r="M51" s="98"/>
      <c r="N51" s="99"/>
      <c r="O51" s="24" t="s">
        <v>173</v>
      </c>
      <c r="P51" s="48" t="s">
        <v>166</v>
      </c>
      <c r="Q51" s="100" t="s">
        <v>52</v>
      </c>
      <c r="R51" s="51" t="s">
        <v>52</v>
      </c>
      <c r="S51" s="51" t="s">
        <v>52</v>
      </c>
      <c r="T51" s="51" t="s">
        <v>52</v>
      </c>
    </row>
    <row r="52" spans="2:20" s="34" customFormat="1" ht="20" x14ac:dyDescent="0.4">
      <c r="B52" s="200"/>
      <c r="C52" s="224"/>
      <c r="D52" s="221"/>
      <c r="E52" s="241"/>
      <c r="F52" s="166" t="s">
        <v>250</v>
      </c>
      <c r="G52" s="162" t="s">
        <v>277</v>
      </c>
      <c r="H52" s="161">
        <v>1</v>
      </c>
      <c r="I52" s="95"/>
      <c r="J52" s="97"/>
      <c r="K52" s="97"/>
      <c r="L52" s="96"/>
      <c r="M52" s="98"/>
      <c r="N52" s="99"/>
      <c r="O52" s="24" t="s">
        <v>173</v>
      </c>
      <c r="P52" s="48" t="s">
        <v>166</v>
      </c>
      <c r="Q52" s="100"/>
      <c r="R52" s="51" t="s">
        <v>52</v>
      </c>
      <c r="S52" s="51"/>
      <c r="T52" s="51"/>
    </row>
    <row r="53" spans="2:20" s="34" customFormat="1" ht="101" customHeight="1" x14ac:dyDescent="0.4">
      <c r="B53" s="200"/>
      <c r="C53" s="224"/>
      <c r="D53" s="221"/>
      <c r="E53" s="239" t="s">
        <v>107</v>
      </c>
      <c r="F53" s="166" t="s">
        <v>252</v>
      </c>
      <c r="G53" s="167" t="s">
        <v>196</v>
      </c>
      <c r="H53" s="46">
        <v>1</v>
      </c>
      <c r="I53" s="95"/>
      <c r="J53" s="97"/>
      <c r="K53" s="97"/>
      <c r="L53" s="96"/>
      <c r="M53" s="98"/>
      <c r="N53" s="99"/>
      <c r="O53" s="24" t="s">
        <v>173</v>
      </c>
      <c r="P53" s="48" t="s">
        <v>166</v>
      </c>
      <c r="Q53" s="100"/>
      <c r="R53" s="51" t="s">
        <v>52</v>
      </c>
      <c r="S53" s="51"/>
      <c r="T53" s="51"/>
    </row>
    <row r="54" spans="2:20" s="34" customFormat="1" ht="40" x14ac:dyDescent="0.4">
      <c r="B54" s="200"/>
      <c r="C54" s="224"/>
      <c r="D54" s="221"/>
      <c r="E54" s="240"/>
      <c r="F54" s="166" t="s">
        <v>261</v>
      </c>
      <c r="G54" s="167" t="s">
        <v>253</v>
      </c>
      <c r="H54" s="46">
        <v>1</v>
      </c>
      <c r="I54" s="95"/>
      <c r="J54" s="97"/>
      <c r="K54" s="97"/>
      <c r="L54" s="96"/>
      <c r="M54" s="98"/>
      <c r="N54" s="99"/>
      <c r="O54" s="24" t="s">
        <v>173</v>
      </c>
      <c r="P54" s="48" t="s">
        <v>166</v>
      </c>
      <c r="Q54" s="100"/>
      <c r="R54" s="51" t="s">
        <v>52</v>
      </c>
      <c r="S54" s="51"/>
      <c r="T54" s="51"/>
    </row>
    <row r="55" spans="2:20" s="34" customFormat="1" ht="156" customHeight="1" x14ac:dyDescent="0.4">
      <c r="B55" s="200"/>
      <c r="C55" s="224"/>
      <c r="D55" s="221"/>
      <c r="E55" s="213"/>
      <c r="F55" s="168" t="s">
        <v>259</v>
      </c>
      <c r="G55" s="45" t="s">
        <v>260</v>
      </c>
      <c r="H55" s="46">
        <v>1</v>
      </c>
      <c r="I55" s="95"/>
      <c r="J55" s="97"/>
      <c r="K55" s="97"/>
      <c r="L55" s="96"/>
      <c r="M55" s="98"/>
      <c r="N55" s="99"/>
      <c r="O55" s="24" t="s">
        <v>173</v>
      </c>
      <c r="P55" s="48" t="s">
        <v>166</v>
      </c>
      <c r="Q55" s="100" t="s">
        <v>52</v>
      </c>
      <c r="R55" s="51" t="s">
        <v>52</v>
      </c>
      <c r="S55" s="51" t="s">
        <v>52</v>
      </c>
      <c r="T55" s="51" t="s">
        <v>52</v>
      </c>
    </row>
    <row r="56" spans="2:20" s="34" customFormat="1" ht="40" x14ac:dyDescent="0.4">
      <c r="B56" s="200"/>
      <c r="C56" s="224"/>
      <c r="D56" s="221"/>
      <c r="E56" s="24" t="s">
        <v>108</v>
      </c>
      <c r="F56" s="141" t="s">
        <v>93</v>
      </c>
      <c r="G56" s="152" t="s">
        <v>226</v>
      </c>
      <c r="H56" s="46">
        <v>2</v>
      </c>
      <c r="I56" s="95"/>
      <c r="J56" s="97"/>
      <c r="K56" s="97"/>
      <c r="L56" s="96"/>
      <c r="M56" s="98"/>
      <c r="N56" s="99"/>
      <c r="O56" s="24" t="s">
        <v>173</v>
      </c>
      <c r="P56" s="48" t="s">
        <v>166</v>
      </c>
      <c r="Q56" s="100"/>
      <c r="R56" s="51" t="s">
        <v>52</v>
      </c>
      <c r="S56" s="51"/>
      <c r="T56" s="51" t="s">
        <v>52</v>
      </c>
    </row>
    <row r="57" spans="2:20" s="34" customFormat="1" ht="118.5" customHeight="1" thickBot="1" x14ac:dyDescent="0.45">
      <c r="B57" s="200"/>
      <c r="C57" s="225"/>
      <c r="D57" s="222"/>
      <c r="E57" s="25" t="s">
        <v>109</v>
      </c>
      <c r="F57" s="159" t="s">
        <v>94</v>
      </c>
      <c r="G57" s="169" t="s">
        <v>180</v>
      </c>
      <c r="H57" s="180">
        <v>1</v>
      </c>
      <c r="I57" s="181"/>
      <c r="J57" s="182"/>
      <c r="K57" s="182"/>
      <c r="L57" s="183"/>
      <c r="M57" s="184"/>
      <c r="N57" s="185"/>
      <c r="O57" s="160" t="s">
        <v>173</v>
      </c>
      <c r="P57" s="186" t="s">
        <v>166</v>
      </c>
      <c r="Q57" s="187" t="s">
        <v>52</v>
      </c>
      <c r="R57" s="188" t="s">
        <v>52</v>
      </c>
      <c r="S57" s="188" t="s">
        <v>52</v>
      </c>
      <c r="T57" s="188" t="s">
        <v>52</v>
      </c>
    </row>
    <row r="58" spans="2:20" s="34" customFormat="1" ht="118.5" customHeight="1" x14ac:dyDescent="0.4">
      <c r="B58" s="200"/>
      <c r="C58" s="223" t="s">
        <v>309</v>
      </c>
      <c r="D58" s="158"/>
      <c r="E58" s="243" t="s">
        <v>193</v>
      </c>
      <c r="F58" s="170" t="s">
        <v>278</v>
      </c>
      <c r="G58" s="162" t="s">
        <v>279</v>
      </c>
      <c r="H58" s="189">
        <v>1</v>
      </c>
      <c r="I58" s="190"/>
      <c r="J58" s="191"/>
      <c r="K58" s="191"/>
      <c r="L58" s="192"/>
      <c r="M58" s="193"/>
      <c r="N58" s="194"/>
      <c r="O58" s="197" t="s">
        <v>173</v>
      </c>
      <c r="P58" s="186" t="s">
        <v>166</v>
      </c>
      <c r="Q58" s="195"/>
      <c r="R58" s="196"/>
      <c r="S58" s="196"/>
      <c r="T58" s="196" t="s">
        <v>52</v>
      </c>
    </row>
    <row r="59" spans="2:20" s="34" customFormat="1" ht="118.5" customHeight="1" x14ac:dyDescent="0.4">
      <c r="B59" s="200"/>
      <c r="C59" s="224"/>
      <c r="D59" s="158"/>
      <c r="E59" s="240"/>
      <c r="F59" s="170" t="s">
        <v>280</v>
      </c>
      <c r="G59" s="162" t="s">
        <v>281</v>
      </c>
      <c r="H59" s="189">
        <v>1</v>
      </c>
      <c r="I59" s="190"/>
      <c r="J59" s="191"/>
      <c r="K59" s="191"/>
      <c r="L59" s="192"/>
      <c r="M59" s="193"/>
      <c r="N59" s="194"/>
      <c r="O59" s="197" t="s">
        <v>173</v>
      </c>
      <c r="P59" s="186" t="s">
        <v>166</v>
      </c>
      <c r="Q59" s="195"/>
      <c r="R59" s="196"/>
      <c r="S59" s="196"/>
      <c r="T59" s="196" t="s">
        <v>52</v>
      </c>
    </row>
    <row r="60" spans="2:20" s="34" customFormat="1" ht="54" customHeight="1" x14ac:dyDescent="0.4">
      <c r="B60" s="200"/>
      <c r="C60" s="224"/>
      <c r="D60" s="221">
        <v>73.7</v>
      </c>
      <c r="E60" s="24" t="s">
        <v>110</v>
      </c>
      <c r="F60" s="141" t="s">
        <v>95</v>
      </c>
      <c r="G60" s="152" t="s">
        <v>227</v>
      </c>
      <c r="H60" s="46">
        <v>1</v>
      </c>
      <c r="I60" s="95"/>
      <c r="J60" s="97"/>
      <c r="K60" s="96"/>
      <c r="L60" s="96"/>
      <c r="M60" s="98"/>
      <c r="N60" s="99"/>
      <c r="O60" s="24" t="s">
        <v>173</v>
      </c>
      <c r="P60" s="48" t="s">
        <v>166</v>
      </c>
      <c r="Q60" s="171"/>
      <c r="R60" s="171"/>
      <c r="S60" s="171"/>
      <c r="T60" s="171" t="s">
        <v>52</v>
      </c>
    </row>
    <row r="61" spans="2:20" s="34" customFormat="1" ht="40" x14ac:dyDescent="0.4">
      <c r="B61" s="200"/>
      <c r="C61" s="224"/>
      <c r="D61" s="221"/>
      <c r="E61" s="24" t="s">
        <v>112</v>
      </c>
      <c r="F61" s="128" t="s">
        <v>111</v>
      </c>
      <c r="G61" s="45" t="s">
        <v>181</v>
      </c>
      <c r="H61" s="46">
        <v>1</v>
      </c>
      <c r="I61" s="95"/>
      <c r="J61" s="97"/>
      <c r="K61" s="97"/>
      <c r="L61" s="96"/>
      <c r="M61" s="98"/>
      <c r="N61" s="99"/>
      <c r="O61" s="24" t="s">
        <v>173</v>
      </c>
      <c r="P61" s="48" t="s">
        <v>166</v>
      </c>
      <c r="Q61" s="100"/>
      <c r="R61" s="51" t="s">
        <v>52</v>
      </c>
      <c r="S61" s="51"/>
      <c r="T61" s="51" t="s">
        <v>52</v>
      </c>
    </row>
    <row r="62" spans="2:20" s="34" customFormat="1" ht="80.25" customHeight="1" x14ac:dyDescent="0.4">
      <c r="B62" s="200"/>
      <c r="C62" s="224"/>
      <c r="D62" s="221"/>
      <c r="E62" s="24" t="s">
        <v>64</v>
      </c>
      <c r="F62" s="128" t="s">
        <v>96</v>
      </c>
      <c r="G62" s="71" t="s">
        <v>182</v>
      </c>
      <c r="H62" s="46">
        <v>1</v>
      </c>
      <c r="I62" s="95"/>
      <c r="J62" s="97"/>
      <c r="K62" s="97"/>
      <c r="L62" s="96"/>
      <c r="M62" s="98"/>
      <c r="N62" s="99"/>
      <c r="O62" s="24" t="s">
        <v>173</v>
      </c>
      <c r="P62" s="48" t="s">
        <v>166</v>
      </c>
      <c r="Q62" s="100" t="s">
        <v>52</v>
      </c>
      <c r="R62" s="51" t="s">
        <v>52</v>
      </c>
      <c r="S62" s="51" t="s">
        <v>52</v>
      </c>
      <c r="T62" s="51" t="s">
        <v>52</v>
      </c>
    </row>
    <row r="63" spans="2:20" s="34" customFormat="1" ht="40.5" thickBot="1" x14ac:dyDescent="0.45">
      <c r="B63" s="200"/>
      <c r="C63" s="225"/>
      <c r="D63" s="222"/>
      <c r="E63" s="25" t="s">
        <v>113</v>
      </c>
      <c r="F63" s="130" t="s">
        <v>228</v>
      </c>
      <c r="G63" s="173" t="s">
        <v>255</v>
      </c>
      <c r="H63" s="56">
        <v>1</v>
      </c>
      <c r="I63" s="83"/>
      <c r="J63" s="84"/>
      <c r="K63" s="84"/>
      <c r="L63" s="85"/>
      <c r="M63" s="86"/>
      <c r="N63" s="87"/>
      <c r="O63" s="25" t="s">
        <v>173</v>
      </c>
      <c r="P63" s="58" t="s">
        <v>166</v>
      </c>
      <c r="Q63" s="88"/>
      <c r="R63" s="61"/>
      <c r="S63" s="61"/>
      <c r="T63" s="61" t="s">
        <v>52</v>
      </c>
    </row>
    <row r="64" spans="2:20" s="34" customFormat="1" ht="25.5" customHeight="1" x14ac:dyDescent="0.4">
      <c r="B64" s="200"/>
      <c r="C64" s="216" t="s">
        <v>114</v>
      </c>
      <c r="D64" s="220" t="s">
        <v>64</v>
      </c>
      <c r="E64" s="27" t="s">
        <v>64</v>
      </c>
      <c r="F64" s="145" t="s">
        <v>229</v>
      </c>
      <c r="G64" s="154" t="s">
        <v>97</v>
      </c>
      <c r="H64" s="39">
        <v>1</v>
      </c>
      <c r="I64" s="89"/>
      <c r="J64" s="91"/>
      <c r="K64" s="91"/>
      <c r="L64" s="90"/>
      <c r="M64" s="92"/>
      <c r="N64" s="93"/>
      <c r="O64" s="27" t="s">
        <v>173</v>
      </c>
      <c r="P64" s="65" t="s">
        <v>167</v>
      </c>
      <c r="Q64" s="94"/>
      <c r="R64" s="43" t="s">
        <v>52</v>
      </c>
      <c r="S64" s="43"/>
      <c r="T64" s="43"/>
    </row>
    <row r="65" spans="1:98" s="34" customFormat="1" ht="80" x14ac:dyDescent="0.4">
      <c r="B65" s="200"/>
      <c r="C65" s="217"/>
      <c r="D65" s="221"/>
      <c r="E65" s="24" t="s">
        <v>64</v>
      </c>
      <c r="F65" s="141" t="s">
        <v>230</v>
      </c>
      <c r="G65" s="155" t="s">
        <v>98</v>
      </c>
      <c r="H65" s="46">
        <v>1</v>
      </c>
      <c r="I65" s="95"/>
      <c r="J65" s="97"/>
      <c r="K65" s="97"/>
      <c r="L65" s="96"/>
      <c r="M65" s="98"/>
      <c r="N65" s="99"/>
      <c r="O65" s="24" t="s">
        <v>173</v>
      </c>
      <c r="P65" s="48" t="s">
        <v>167</v>
      </c>
      <c r="Q65" s="100"/>
      <c r="R65" s="51"/>
      <c r="S65" s="51" t="s">
        <v>52</v>
      </c>
      <c r="T65" s="51"/>
    </row>
    <row r="66" spans="1:98" s="34" customFormat="1" ht="60.5" thickBot="1" x14ac:dyDescent="0.45">
      <c r="B66" s="200"/>
      <c r="C66" s="218"/>
      <c r="D66" s="222"/>
      <c r="E66" s="25" t="s">
        <v>64</v>
      </c>
      <c r="F66" s="164" t="s">
        <v>283</v>
      </c>
      <c r="G66" s="173" t="s">
        <v>282</v>
      </c>
      <c r="H66" s="174">
        <v>1</v>
      </c>
      <c r="I66" s="83"/>
      <c r="J66" s="84"/>
      <c r="K66" s="85"/>
      <c r="L66" s="85"/>
      <c r="M66" s="86"/>
      <c r="N66" s="87"/>
      <c r="O66" s="25" t="s">
        <v>173</v>
      </c>
      <c r="P66" s="58" t="s">
        <v>167</v>
      </c>
      <c r="Q66" s="88" t="s">
        <v>52</v>
      </c>
      <c r="R66" s="61" t="s">
        <v>52</v>
      </c>
      <c r="S66" s="61" t="s">
        <v>52</v>
      </c>
      <c r="T66" s="61" t="s">
        <v>52</v>
      </c>
    </row>
    <row r="67" spans="1:98" s="34" customFormat="1" ht="40" x14ac:dyDescent="0.4">
      <c r="B67" s="200"/>
      <c r="C67" s="216" t="s">
        <v>8</v>
      </c>
      <c r="D67" s="220">
        <v>76.2</v>
      </c>
      <c r="E67" s="27" t="s">
        <v>117</v>
      </c>
      <c r="F67" s="143" t="s">
        <v>99</v>
      </c>
      <c r="G67" s="151" t="s">
        <v>124</v>
      </c>
      <c r="H67" s="39">
        <v>1</v>
      </c>
      <c r="I67" s="89"/>
      <c r="J67" s="91"/>
      <c r="K67" s="90"/>
      <c r="L67" s="90"/>
      <c r="M67" s="92"/>
      <c r="N67" s="93"/>
      <c r="O67" s="27" t="s">
        <v>173</v>
      </c>
      <c r="P67" s="65" t="s">
        <v>168</v>
      </c>
      <c r="Q67" s="94"/>
      <c r="R67" s="43" t="s">
        <v>52</v>
      </c>
      <c r="S67" s="43"/>
      <c r="T67" s="43"/>
    </row>
    <row r="68" spans="1:98" s="34" customFormat="1" ht="60" x14ac:dyDescent="0.4">
      <c r="B68" s="200"/>
      <c r="C68" s="217"/>
      <c r="D68" s="221"/>
      <c r="E68" s="24" t="s">
        <v>118</v>
      </c>
      <c r="F68" s="141" t="s">
        <v>231</v>
      </c>
      <c r="G68" s="152" t="s">
        <v>232</v>
      </c>
      <c r="H68" s="101">
        <v>1</v>
      </c>
      <c r="I68" s="95"/>
      <c r="J68" s="97"/>
      <c r="K68" s="96"/>
      <c r="L68" s="96"/>
      <c r="M68" s="98"/>
      <c r="N68" s="99"/>
      <c r="O68" s="24" t="s">
        <v>173</v>
      </c>
      <c r="P68" s="48" t="s">
        <v>168</v>
      </c>
      <c r="Q68" s="100"/>
      <c r="R68" s="51" t="s">
        <v>52</v>
      </c>
      <c r="S68" s="51"/>
      <c r="T68" s="51" t="s">
        <v>52</v>
      </c>
    </row>
    <row r="69" spans="1:98" s="34" customFormat="1" ht="120" customHeight="1" x14ac:dyDescent="0.4">
      <c r="B69" s="200"/>
      <c r="C69" s="217"/>
      <c r="D69" s="221"/>
      <c r="E69" s="24" t="s">
        <v>119</v>
      </c>
      <c r="F69" s="128" t="s">
        <v>308</v>
      </c>
      <c r="G69" s="45" t="s">
        <v>183</v>
      </c>
      <c r="H69" s="101">
        <v>1</v>
      </c>
      <c r="I69" s="95"/>
      <c r="J69" s="97"/>
      <c r="K69" s="96"/>
      <c r="L69" s="96"/>
      <c r="M69" s="98"/>
      <c r="N69" s="99"/>
      <c r="O69" s="24" t="s">
        <v>173</v>
      </c>
      <c r="P69" s="48" t="s">
        <v>168</v>
      </c>
      <c r="Q69" s="100"/>
      <c r="R69" s="51"/>
      <c r="S69" s="51" t="s">
        <v>52</v>
      </c>
      <c r="T69" s="51"/>
    </row>
    <row r="70" spans="1:98" s="34" customFormat="1" ht="120" customHeight="1" x14ac:dyDescent="0.4">
      <c r="B70" s="200"/>
      <c r="C70" s="217"/>
      <c r="D70" s="221"/>
      <c r="E70" s="215" t="s">
        <v>120</v>
      </c>
      <c r="F70" s="128" t="s">
        <v>256</v>
      </c>
      <c r="G70" s="45" t="s">
        <v>257</v>
      </c>
      <c r="H70" s="101">
        <v>1</v>
      </c>
      <c r="I70" s="95"/>
      <c r="J70" s="97"/>
      <c r="K70" s="96"/>
      <c r="L70" s="96"/>
      <c r="M70" s="98"/>
      <c r="N70" s="99"/>
      <c r="O70" s="24" t="s">
        <v>173</v>
      </c>
      <c r="P70" s="48" t="s">
        <v>314</v>
      </c>
      <c r="Q70" s="100"/>
      <c r="R70" s="51" t="s">
        <v>52</v>
      </c>
      <c r="S70" s="51"/>
      <c r="T70" s="51" t="s">
        <v>52</v>
      </c>
    </row>
    <row r="71" spans="1:98" s="34" customFormat="1" ht="60" x14ac:dyDescent="0.4">
      <c r="B71" s="200"/>
      <c r="C71" s="217"/>
      <c r="D71" s="221"/>
      <c r="E71" s="213"/>
      <c r="F71" s="128" t="s">
        <v>311</v>
      </c>
      <c r="G71" s="45" t="s">
        <v>284</v>
      </c>
      <c r="H71" s="46">
        <v>1</v>
      </c>
      <c r="I71" s="95"/>
      <c r="J71" s="97"/>
      <c r="K71" s="96"/>
      <c r="L71" s="96"/>
      <c r="M71" s="98"/>
      <c r="N71" s="99"/>
      <c r="O71" s="24" t="s">
        <v>173</v>
      </c>
      <c r="P71" s="48" t="s">
        <v>168</v>
      </c>
      <c r="Q71" s="100"/>
      <c r="R71" s="51" t="s">
        <v>52</v>
      </c>
      <c r="S71" s="51"/>
      <c r="T71" s="51"/>
    </row>
    <row r="72" spans="1:98" s="34" customFormat="1" ht="60" x14ac:dyDescent="0.4">
      <c r="B72" s="200"/>
      <c r="C72" s="217"/>
      <c r="D72" s="221"/>
      <c r="E72" s="24" t="s">
        <v>121</v>
      </c>
      <c r="F72" s="141" t="s">
        <v>115</v>
      </c>
      <c r="G72" s="152" t="s">
        <v>125</v>
      </c>
      <c r="H72" s="46">
        <v>1</v>
      </c>
      <c r="I72" s="95"/>
      <c r="J72" s="97"/>
      <c r="K72" s="96"/>
      <c r="L72" s="96"/>
      <c r="M72" s="98"/>
      <c r="N72" s="99"/>
      <c r="O72" s="24" t="s">
        <v>173</v>
      </c>
      <c r="P72" s="48" t="s">
        <v>168</v>
      </c>
      <c r="Q72" s="100"/>
      <c r="R72" s="51" t="s">
        <v>52</v>
      </c>
      <c r="S72" s="51"/>
      <c r="T72" s="51"/>
    </row>
    <row r="73" spans="1:98" s="34" customFormat="1" ht="20" x14ac:dyDescent="0.4">
      <c r="B73" s="200"/>
      <c r="C73" s="217"/>
      <c r="D73" s="221"/>
      <c r="E73" s="24" t="s">
        <v>122</v>
      </c>
      <c r="F73" s="128" t="s">
        <v>285</v>
      </c>
      <c r="G73" s="152" t="s">
        <v>286</v>
      </c>
      <c r="H73" s="46">
        <v>1</v>
      </c>
      <c r="I73" s="95"/>
      <c r="J73" s="97"/>
      <c r="K73" s="96"/>
      <c r="L73" s="96"/>
      <c r="M73" s="98"/>
      <c r="N73" s="99"/>
      <c r="O73" s="24" t="s">
        <v>173</v>
      </c>
      <c r="P73" s="48" t="s">
        <v>168</v>
      </c>
      <c r="Q73" s="100"/>
      <c r="R73" s="51"/>
      <c r="S73" s="51" t="s">
        <v>52</v>
      </c>
      <c r="T73" s="51" t="s">
        <v>52</v>
      </c>
    </row>
    <row r="74" spans="1:98" s="34" customFormat="1" ht="40.5" thickBot="1" x14ac:dyDescent="0.45">
      <c r="B74" s="200"/>
      <c r="C74" s="218"/>
      <c r="D74" s="222"/>
      <c r="E74" s="25" t="s">
        <v>123</v>
      </c>
      <c r="F74" s="142" t="s">
        <v>116</v>
      </c>
      <c r="G74" s="153" t="s">
        <v>233</v>
      </c>
      <c r="H74" s="56">
        <v>4</v>
      </c>
      <c r="I74" s="83"/>
      <c r="J74" s="84"/>
      <c r="K74" s="85"/>
      <c r="L74" s="85"/>
      <c r="M74" s="86"/>
      <c r="N74" s="87"/>
      <c r="O74" s="25" t="s">
        <v>173</v>
      </c>
      <c r="P74" s="58" t="s">
        <v>168</v>
      </c>
      <c r="Q74" s="88" t="s">
        <v>52</v>
      </c>
      <c r="R74" s="61" t="s">
        <v>52</v>
      </c>
      <c r="S74" s="61" t="s">
        <v>52</v>
      </c>
      <c r="T74" s="61" t="s">
        <v>52</v>
      </c>
    </row>
    <row r="75" spans="1:98" s="34" customFormat="1" ht="80" x14ac:dyDescent="0.4">
      <c r="B75" s="200"/>
      <c r="C75" s="216" t="s">
        <v>131</v>
      </c>
      <c r="D75" s="220">
        <v>73.5</v>
      </c>
      <c r="E75" s="27" t="s">
        <v>126</v>
      </c>
      <c r="F75" s="143" t="s">
        <v>198</v>
      </c>
      <c r="G75" s="151" t="s">
        <v>312</v>
      </c>
      <c r="H75" s="39">
        <v>1</v>
      </c>
      <c r="I75" s="89"/>
      <c r="J75" s="91"/>
      <c r="K75" s="90"/>
      <c r="L75" s="90"/>
      <c r="M75" s="92"/>
      <c r="N75" s="93"/>
      <c r="O75" s="27" t="s">
        <v>173</v>
      </c>
      <c r="P75" s="65" t="s">
        <v>163</v>
      </c>
      <c r="Q75" s="94"/>
      <c r="R75" s="43"/>
      <c r="S75" s="43"/>
      <c r="T75" s="43" t="s">
        <v>52</v>
      </c>
    </row>
    <row r="76" spans="1:98" s="34" customFormat="1" ht="40.5" thickBot="1" x14ac:dyDescent="0.45">
      <c r="B76" s="200"/>
      <c r="C76" s="218"/>
      <c r="D76" s="222"/>
      <c r="E76" s="25" t="s">
        <v>127</v>
      </c>
      <c r="F76" s="164" t="s">
        <v>287</v>
      </c>
      <c r="G76" s="150" t="s">
        <v>128</v>
      </c>
      <c r="H76" s="56">
        <v>1</v>
      </c>
      <c r="I76" s="102"/>
      <c r="J76" s="103"/>
      <c r="K76" s="104"/>
      <c r="L76" s="104"/>
      <c r="M76" s="105"/>
      <c r="N76" s="106"/>
      <c r="O76" s="57" t="s">
        <v>173</v>
      </c>
      <c r="P76" s="58" t="s">
        <v>163</v>
      </c>
      <c r="Q76" s="61"/>
      <c r="R76" s="61" t="s">
        <v>52</v>
      </c>
      <c r="S76" s="61"/>
      <c r="T76" s="61"/>
    </row>
    <row r="77" spans="1:98" s="36" customFormat="1" ht="80" x14ac:dyDescent="0.4">
      <c r="A77" s="35"/>
      <c r="B77" s="200"/>
      <c r="C77" s="216" t="s">
        <v>9</v>
      </c>
      <c r="D77" s="281" t="s">
        <v>64</v>
      </c>
      <c r="E77" s="211" t="s">
        <v>64</v>
      </c>
      <c r="F77" s="145" t="s">
        <v>129</v>
      </c>
      <c r="G77" s="156" t="s">
        <v>130</v>
      </c>
      <c r="H77" s="107">
        <v>1</v>
      </c>
      <c r="I77" s="108"/>
      <c r="J77" s="109"/>
      <c r="K77" s="110"/>
      <c r="L77" s="110"/>
      <c r="M77" s="111"/>
      <c r="N77" s="112"/>
      <c r="O77" s="64" t="s">
        <v>173</v>
      </c>
      <c r="P77" s="65" t="s">
        <v>161</v>
      </c>
      <c r="Q77" s="43" t="s">
        <v>52</v>
      </c>
      <c r="R77" s="43" t="s">
        <v>52</v>
      </c>
      <c r="S77" s="43" t="s">
        <v>52</v>
      </c>
      <c r="T77" s="43" t="s">
        <v>52</v>
      </c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35"/>
      <c r="CD77" s="35"/>
      <c r="CE77" s="35"/>
      <c r="CF77" s="35"/>
      <c r="CG77" s="35"/>
      <c r="CH77" s="35"/>
      <c r="CI77" s="35"/>
      <c r="CJ77" s="35"/>
      <c r="CK77" s="35"/>
      <c r="CL77" s="35"/>
      <c r="CM77" s="35"/>
      <c r="CN77" s="35"/>
      <c r="CO77" s="35"/>
      <c r="CP77" s="35"/>
      <c r="CQ77" s="35"/>
      <c r="CR77" s="35"/>
      <c r="CS77" s="35"/>
      <c r="CT77" s="35"/>
    </row>
    <row r="78" spans="1:98" s="34" customFormat="1" ht="77.5" customHeight="1" thickBot="1" x14ac:dyDescent="0.45">
      <c r="B78" s="201"/>
      <c r="C78" s="218"/>
      <c r="D78" s="282"/>
      <c r="E78" s="219"/>
      <c r="F78" s="142" t="s">
        <v>234</v>
      </c>
      <c r="G78" s="153" t="s">
        <v>235</v>
      </c>
      <c r="H78" s="56">
        <v>1</v>
      </c>
      <c r="I78" s="83"/>
      <c r="J78" s="84"/>
      <c r="K78" s="85"/>
      <c r="L78" s="85"/>
      <c r="M78" s="86"/>
      <c r="N78" s="87"/>
      <c r="O78" s="25" t="s">
        <v>173</v>
      </c>
      <c r="P78" s="58" t="s">
        <v>165</v>
      </c>
      <c r="Q78" s="88" t="s">
        <v>52</v>
      </c>
      <c r="R78" s="61" t="s">
        <v>52</v>
      </c>
      <c r="S78" s="61" t="s">
        <v>52</v>
      </c>
      <c r="T78" s="61" t="s">
        <v>52</v>
      </c>
    </row>
    <row r="79" spans="1:98" s="34" customFormat="1" ht="121.5" customHeight="1" x14ac:dyDescent="0.4">
      <c r="B79" s="199" t="s">
        <v>57</v>
      </c>
      <c r="C79" s="216" t="s">
        <v>132</v>
      </c>
      <c r="D79" s="220">
        <v>97</v>
      </c>
      <c r="E79" s="27" t="s">
        <v>133</v>
      </c>
      <c r="F79" s="145" t="s">
        <v>262</v>
      </c>
      <c r="G79" s="151" t="s">
        <v>236</v>
      </c>
      <c r="H79" s="39">
        <v>1</v>
      </c>
      <c r="I79" s="89"/>
      <c r="J79" s="91"/>
      <c r="K79" s="90"/>
      <c r="L79" s="90"/>
      <c r="M79" s="92"/>
      <c r="N79" s="93"/>
      <c r="O79" s="27" t="s">
        <v>173</v>
      </c>
      <c r="P79" s="65" t="s">
        <v>165</v>
      </c>
      <c r="Q79" s="94"/>
      <c r="R79" s="43" t="s">
        <v>52</v>
      </c>
      <c r="S79" s="43" t="s">
        <v>52</v>
      </c>
      <c r="T79" s="43" t="s">
        <v>52</v>
      </c>
    </row>
    <row r="80" spans="1:98" s="34" customFormat="1" ht="46.5" customHeight="1" thickBot="1" x14ac:dyDescent="0.45">
      <c r="B80" s="201"/>
      <c r="C80" s="218"/>
      <c r="D80" s="222"/>
      <c r="E80" s="25" t="s">
        <v>64</v>
      </c>
      <c r="F80" s="142" t="s">
        <v>288</v>
      </c>
      <c r="G80" s="173" t="s">
        <v>289</v>
      </c>
      <c r="H80" s="56">
        <v>4</v>
      </c>
      <c r="I80" s="25"/>
      <c r="J80" s="113"/>
      <c r="K80" s="113"/>
      <c r="L80" s="113"/>
      <c r="M80" s="114"/>
      <c r="N80" s="115"/>
      <c r="O80" s="25" t="s">
        <v>173</v>
      </c>
      <c r="P80" s="57" t="s">
        <v>163</v>
      </c>
      <c r="Q80" s="61" t="s">
        <v>52</v>
      </c>
      <c r="R80" s="61" t="s">
        <v>52</v>
      </c>
      <c r="S80" s="61" t="s">
        <v>52</v>
      </c>
      <c r="T80" s="61" t="s">
        <v>52</v>
      </c>
    </row>
    <row r="81" spans="2:20" s="34" customFormat="1" ht="73" customHeight="1" x14ac:dyDescent="0.4">
      <c r="B81" s="226" t="s">
        <v>58</v>
      </c>
      <c r="C81" s="216" t="s">
        <v>12</v>
      </c>
      <c r="D81" s="220">
        <v>79.400000000000006</v>
      </c>
      <c r="E81" s="27" t="s">
        <v>140</v>
      </c>
      <c r="F81" s="143" t="s">
        <v>195</v>
      </c>
      <c r="G81" s="63" t="s">
        <v>184</v>
      </c>
      <c r="H81" s="39">
        <v>1</v>
      </c>
      <c r="I81" s="27"/>
      <c r="J81" s="116"/>
      <c r="K81" s="117"/>
      <c r="L81" s="116"/>
      <c r="M81" s="118"/>
      <c r="N81" s="119"/>
      <c r="O81" s="27" t="s">
        <v>173</v>
      </c>
      <c r="P81" s="64" t="s">
        <v>169</v>
      </c>
      <c r="Q81" s="43"/>
      <c r="R81" s="43"/>
      <c r="S81" s="43" t="s">
        <v>52</v>
      </c>
      <c r="T81" s="43" t="s">
        <v>52</v>
      </c>
    </row>
    <row r="82" spans="2:20" s="34" customFormat="1" ht="51.75" customHeight="1" x14ac:dyDescent="0.4">
      <c r="B82" s="227"/>
      <c r="C82" s="217"/>
      <c r="D82" s="221"/>
      <c r="E82" s="215" t="s">
        <v>141</v>
      </c>
      <c r="F82" s="214" t="s">
        <v>237</v>
      </c>
      <c r="G82" s="68" t="s">
        <v>239</v>
      </c>
      <c r="H82" s="46">
        <v>1</v>
      </c>
      <c r="I82" s="24"/>
      <c r="J82" s="120"/>
      <c r="K82" s="121"/>
      <c r="L82" s="120"/>
      <c r="M82" s="122"/>
      <c r="N82" s="123"/>
      <c r="O82" s="24" t="s">
        <v>173</v>
      </c>
      <c r="P82" s="47" t="s">
        <v>169</v>
      </c>
      <c r="Q82" s="51" t="s">
        <v>52</v>
      </c>
      <c r="R82" s="51" t="s">
        <v>52</v>
      </c>
      <c r="S82" s="51"/>
      <c r="T82" s="51"/>
    </row>
    <row r="83" spans="2:20" s="34" customFormat="1" ht="56.25" customHeight="1" x14ac:dyDescent="0.4">
      <c r="B83" s="227"/>
      <c r="C83" s="217"/>
      <c r="D83" s="221"/>
      <c r="E83" s="213"/>
      <c r="F83" s="210"/>
      <c r="G83" s="68" t="s">
        <v>238</v>
      </c>
      <c r="H83" s="46">
        <v>1</v>
      </c>
      <c r="I83" s="24"/>
      <c r="J83" s="120"/>
      <c r="K83" s="121"/>
      <c r="L83" s="120"/>
      <c r="M83" s="122"/>
      <c r="N83" s="123"/>
      <c r="O83" s="24" t="s">
        <v>173</v>
      </c>
      <c r="P83" s="47" t="s">
        <v>169</v>
      </c>
      <c r="Q83" s="51"/>
      <c r="R83" s="51"/>
      <c r="S83" s="51" t="s">
        <v>52</v>
      </c>
      <c r="T83" s="51" t="s">
        <v>52</v>
      </c>
    </row>
    <row r="84" spans="2:20" s="34" customFormat="1" ht="40" x14ac:dyDescent="0.4">
      <c r="B84" s="227"/>
      <c r="C84" s="217"/>
      <c r="D84" s="221"/>
      <c r="E84" s="24" t="s">
        <v>141</v>
      </c>
      <c r="F84" s="128" t="s">
        <v>263</v>
      </c>
      <c r="G84" s="68" t="s">
        <v>136</v>
      </c>
      <c r="H84" s="46">
        <v>1</v>
      </c>
      <c r="I84" s="24"/>
      <c r="J84" s="120"/>
      <c r="K84" s="121"/>
      <c r="L84" s="120"/>
      <c r="M84" s="122"/>
      <c r="N84" s="123"/>
      <c r="O84" s="24" t="s">
        <v>173</v>
      </c>
      <c r="P84" s="47" t="s">
        <v>169</v>
      </c>
      <c r="Q84" s="51" t="s">
        <v>52</v>
      </c>
      <c r="R84" s="51" t="s">
        <v>52</v>
      </c>
      <c r="S84" s="51" t="s">
        <v>52</v>
      </c>
      <c r="T84" s="51" t="s">
        <v>52</v>
      </c>
    </row>
    <row r="85" spans="2:20" s="34" customFormat="1" ht="49.5" customHeight="1" x14ac:dyDescent="0.4">
      <c r="B85" s="227"/>
      <c r="C85" s="217"/>
      <c r="D85" s="221"/>
      <c r="E85" s="215" t="s">
        <v>142</v>
      </c>
      <c r="F85" s="214" t="s">
        <v>240</v>
      </c>
      <c r="G85" s="68" t="s">
        <v>137</v>
      </c>
      <c r="H85" s="46">
        <v>1</v>
      </c>
      <c r="I85" s="24"/>
      <c r="J85" s="120"/>
      <c r="K85" s="121"/>
      <c r="L85" s="120"/>
      <c r="M85" s="122"/>
      <c r="N85" s="123"/>
      <c r="O85" s="24" t="s">
        <v>173</v>
      </c>
      <c r="P85" s="47" t="s">
        <v>169</v>
      </c>
      <c r="Q85" s="51" t="s">
        <v>52</v>
      </c>
      <c r="R85" s="51" t="s">
        <v>52</v>
      </c>
      <c r="S85" s="51"/>
      <c r="T85" s="51"/>
    </row>
    <row r="86" spans="2:20" s="34" customFormat="1" ht="53.25" customHeight="1" x14ac:dyDescent="0.4">
      <c r="B86" s="227"/>
      <c r="C86" s="217"/>
      <c r="D86" s="221"/>
      <c r="E86" s="213"/>
      <c r="F86" s="210"/>
      <c r="G86" s="68" t="s">
        <v>162</v>
      </c>
      <c r="H86" s="46">
        <v>1</v>
      </c>
      <c r="I86" s="24"/>
      <c r="J86" s="120"/>
      <c r="K86" s="121"/>
      <c r="L86" s="120"/>
      <c r="M86" s="122"/>
      <c r="N86" s="123"/>
      <c r="O86" s="24" t="s">
        <v>173</v>
      </c>
      <c r="P86" s="47" t="s">
        <v>169</v>
      </c>
      <c r="Q86" s="51"/>
      <c r="R86" s="51"/>
      <c r="S86" s="51" t="s">
        <v>52</v>
      </c>
      <c r="T86" s="51" t="s">
        <v>52</v>
      </c>
    </row>
    <row r="87" spans="2:20" s="34" customFormat="1" ht="60" x14ac:dyDescent="0.4">
      <c r="B87" s="227"/>
      <c r="C87" s="217"/>
      <c r="D87" s="221"/>
      <c r="E87" s="24" t="s">
        <v>143</v>
      </c>
      <c r="F87" s="128" t="s">
        <v>290</v>
      </c>
      <c r="G87" s="68" t="s">
        <v>138</v>
      </c>
      <c r="H87" s="46">
        <v>1</v>
      </c>
      <c r="I87" s="24"/>
      <c r="J87" s="120"/>
      <c r="K87" s="121"/>
      <c r="L87" s="120"/>
      <c r="M87" s="122"/>
      <c r="N87" s="123"/>
      <c r="O87" s="24" t="s">
        <v>173</v>
      </c>
      <c r="P87" s="47" t="s">
        <v>169</v>
      </c>
      <c r="Q87" s="51"/>
      <c r="R87" s="51"/>
      <c r="S87" s="51"/>
      <c r="T87" s="51" t="s">
        <v>52</v>
      </c>
    </row>
    <row r="88" spans="2:20" s="34" customFormat="1" ht="60" x14ac:dyDescent="0.4">
      <c r="B88" s="227"/>
      <c r="C88" s="217"/>
      <c r="D88" s="221"/>
      <c r="E88" s="24" t="s">
        <v>144</v>
      </c>
      <c r="F88" s="128" t="s">
        <v>313</v>
      </c>
      <c r="G88" s="53" t="s">
        <v>291</v>
      </c>
      <c r="H88" s="46">
        <v>1</v>
      </c>
      <c r="I88" s="24"/>
      <c r="J88" s="120"/>
      <c r="K88" s="121"/>
      <c r="L88" s="120"/>
      <c r="M88" s="122"/>
      <c r="N88" s="123"/>
      <c r="O88" s="24" t="s">
        <v>173</v>
      </c>
      <c r="P88" s="47" t="s">
        <v>169</v>
      </c>
      <c r="Q88" s="171"/>
      <c r="R88" s="171"/>
      <c r="S88" s="171"/>
      <c r="T88" s="171" t="s">
        <v>52</v>
      </c>
    </row>
    <row r="89" spans="2:20" s="34" customFormat="1" ht="40" x14ac:dyDescent="0.4">
      <c r="B89" s="227"/>
      <c r="C89" s="217"/>
      <c r="D89" s="221"/>
      <c r="E89" s="24" t="s">
        <v>145</v>
      </c>
      <c r="F89" s="141" t="s">
        <v>134</v>
      </c>
      <c r="G89" s="68" t="s">
        <v>139</v>
      </c>
      <c r="H89" s="46">
        <v>1</v>
      </c>
      <c r="I89" s="24"/>
      <c r="J89" s="120"/>
      <c r="K89" s="121"/>
      <c r="L89" s="120"/>
      <c r="M89" s="122"/>
      <c r="N89" s="123"/>
      <c r="O89" s="24" t="s">
        <v>173</v>
      </c>
      <c r="P89" s="47" t="s">
        <v>169</v>
      </c>
      <c r="Q89" s="51"/>
      <c r="R89" s="51"/>
      <c r="S89" s="51"/>
      <c r="T89" s="51" t="s">
        <v>52</v>
      </c>
    </row>
    <row r="90" spans="2:20" s="34" customFormat="1" ht="80.5" thickBot="1" x14ac:dyDescent="0.45">
      <c r="B90" s="227"/>
      <c r="C90" s="218"/>
      <c r="D90" s="222"/>
      <c r="E90" s="25" t="s">
        <v>146</v>
      </c>
      <c r="F90" s="142" t="s">
        <v>135</v>
      </c>
      <c r="G90" s="28" t="s">
        <v>241</v>
      </c>
      <c r="H90" s="56">
        <v>2</v>
      </c>
      <c r="I90" s="25"/>
      <c r="J90" s="113"/>
      <c r="K90" s="124"/>
      <c r="L90" s="113"/>
      <c r="M90" s="114"/>
      <c r="N90" s="115"/>
      <c r="O90" s="25" t="s">
        <v>173</v>
      </c>
      <c r="P90" s="57" t="s">
        <v>169</v>
      </c>
      <c r="Q90" s="175"/>
      <c r="R90" s="175"/>
      <c r="S90" s="175" t="s">
        <v>258</v>
      </c>
      <c r="T90" s="175"/>
    </row>
    <row r="91" spans="2:20" s="34" customFormat="1" ht="80" x14ac:dyDescent="0.4">
      <c r="B91" s="227"/>
      <c r="C91" s="216" t="s">
        <v>13</v>
      </c>
      <c r="D91" s="220">
        <v>70.5</v>
      </c>
      <c r="E91" s="27" t="s">
        <v>64</v>
      </c>
      <c r="F91" s="176" t="s">
        <v>292</v>
      </c>
      <c r="G91" s="154" t="s">
        <v>293</v>
      </c>
      <c r="H91" s="39">
        <v>1</v>
      </c>
      <c r="I91" s="27"/>
      <c r="J91" s="116"/>
      <c r="K91" s="117"/>
      <c r="L91" s="116"/>
      <c r="M91" s="118"/>
      <c r="N91" s="119"/>
      <c r="O91" s="27" t="s">
        <v>173</v>
      </c>
      <c r="P91" s="64" t="s">
        <v>170</v>
      </c>
      <c r="Q91" s="43"/>
      <c r="R91" s="43" t="s">
        <v>52</v>
      </c>
      <c r="S91" s="43"/>
      <c r="T91" s="43"/>
    </row>
    <row r="92" spans="2:20" s="34" customFormat="1" ht="60" x14ac:dyDescent="0.4">
      <c r="B92" s="227"/>
      <c r="C92" s="217"/>
      <c r="D92" s="221"/>
      <c r="E92" s="47" t="s">
        <v>64</v>
      </c>
      <c r="F92" s="172" t="s">
        <v>294</v>
      </c>
      <c r="G92" s="71" t="s">
        <v>295</v>
      </c>
      <c r="H92" s="101">
        <v>1</v>
      </c>
      <c r="I92" s="47"/>
      <c r="J92" s="48"/>
      <c r="K92" s="125"/>
      <c r="L92" s="48"/>
      <c r="M92" s="49"/>
      <c r="N92" s="50"/>
      <c r="O92" s="47" t="s">
        <v>173</v>
      </c>
      <c r="P92" s="47" t="s">
        <v>168</v>
      </c>
      <c r="Q92" s="51" t="s">
        <v>52</v>
      </c>
      <c r="R92" s="51" t="s">
        <v>52</v>
      </c>
      <c r="S92" s="51" t="s">
        <v>52</v>
      </c>
      <c r="T92" s="51" t="s">
        <v>52</v>
      </c>
    </row>
    <row r="93" spans="2:20" s="34" customFormat="1" ht="149.5" customHeight="1" x14ac:dyDescent="0.4">
      <c r="B93" s="227"/>
      <c r="C93" s="217"/>
      <c r="D93" s="221"/>
      <c r="E93" s="24" t="s">
        <v>148</v>
      </c>
      <c r="F93" s="172" t="s">
        <v>296</v>
      </c>
      <c r="G93" s="68" t="s">
        <v>297</v>
      </c>
      <c r="H93" s="46">
        <v>1</v>
      </c>
      <c r="I93" s="24"/>
      <c r="J93" s="120"/>
      <c r="K93" s="121"/>
      <c r="L93" s="120"/>
      <c r="M93" s="122"/>
      <c r="N93" s="123"/>
      <c r="O93" s="24" t="s">
        <v>173</v>
      </c>
      <c r="P93" s="24" t="s">
        <v>171</v>
      </c>
      <c r="Q93" s="51"/>
      <c r="R93" s="51" t="s">
        <v>52</v>
      </c>
      <c r="S93" s="51"/>
      <c r="T93" s="51"/>
    </row>
    <row r="94" spans="2:20" s="34" customFormat="1" ht="140" customHeight="1" x14ac:dyDescent="0.4">
      <c r="B94" s="227"/>
      <c r="C94" s="217"/>
      <c r="D94" s="221"/>
      <c r="E94" s="24" t="s">
        <v>149</v>
      </c>
      <c r="F94" s="128" t="s">
        <v>147</v>
      </c>
      <c r="G94" s="53" t="s">
        <v>242</v>
      </c>
      <c r="H94" s="101">
        <v>1</v>
      </c>
      <c r="I94" s="47"/>
      <c r="J94" s="48"/>
      <c r="K94" s="125"/>
      <c r="L94" s="48"/>
      <c r="M94" s="49"/>
      <c r="N94" s="50"/>
      <c r="O94" s="47" t="s">
        <v>173</v>
      </c>
      <c r="P94" s="47" t="s">
        <v>163</v>
      </c>
      <c r="Q94" s="51"/>
      <c r="R94" s="51" t="s">
        <v>52</v>
      </c>
      <c r="S94" s="51"/>
      <c r="T94" s="177"/>
    </row>
    <row r="95" spans="2:20" s="34" customFormat="1" ht="40.5" thickBot="1" x14ac:dyDescent="0.45">
      <c r="B95" s="228"/>
      <c r="C95" s="218"/>
      <c r="D95" s="222"/>
      <c r="E95" s="25"/>
      <c r="F95" s="164" t="s">
        <v>298</v>
      </c>
      <c r="G95" s="173" t="s">
        <v>299</v>
      </c>
      <c r="H95" s="56">
        <v>2</v>
      </c>
      <c r="I95" s="57"/>
      <c r="J95" s="58"/>
      <c r="K95" s="126"/>
      <c r="L95" s="58"/>
      <c r="M95" s="59"/>
      <c r="N95" s="60"/>
      <c r="O95" s="57" t="s">
        <v>173</v>
      </c>
      <c r="P95" s="57" t="s">
        <v>163</v>
      </c>
      <c r="Q95" s="61"/>
      <c r="R95" s="61" t="s">
        <v>52</v>
      </c>
      <c r="S95" s="61"/>
      <c r="T95" s="175" t="s">
        <v>52</v>
      </c>
    </row>
    <row r="96" spans="2:20" s="34" customFormat="1" ht="40" customHeight="1" x14ac:dyDescent="0.4">
      <c r="B96" s="232" t="s">
        <v>200</v>
      </c>
      <c r="C96" s="223" t="s">
        <v>59</v>
      </c>
      <c r="D96" s="211">
        <v>79.400000000000006</v>
      </c>
      <c r="E96" s="27"/>
      <c r="F96" s="145" t="s">
        <v>150</v>
      </c>
      <c r="G96" s="127" t="s">
        <v>151</v>
      </c>
      <c r="H96" s="39">
        <v>1</v>
      </c>
      <c r="I96" s="64"/>
      <c r="J96" s="65"/>
      <c r="K96" s="65"/>
      <c r="L96" s="65"/>
      <c r="M96" s="66"/>
      <c r="N96" s="42"/>
      <c r="O96" s="64" t="s">
        <v>173</v>
      </c>
      <c r="P96" s="65" t="s">
        <v>172</v>
      </c>
      <c r="Q96" s="43"/>
      <c r="R96" s="178"/>
      <c r="S96" s="43"/>
      <c r="T96" s="178" t="s">
        <v>52</v>
      </c>
    </row>
    <row r="97" spans="2:23" s="34" customFormat="1" ht="40" x14ac:dyDescent="0.4">
      <c r="B97" s="233"/>
      <c r="C97" s="224"/>
      <c r="D97" s="212"/>
      <c r="E97" s="24" t="s">
        <v>194</v>
      </c>
      <c r="F97" s="128" t="s">
        <v>152</v>
      </c>
      <c r="G97" s="128" t="s">
        <v>243</v>
      </c>
      <c r="H97" s="46">
        <v>1</v>
      </c>
      <c r="I97" s="47"/>
      <c r="J97" s="48"/>
      <c r="K97" s="48"/>
      <c r="L97" s="48"/>
      <c r="M97" s="49"/>
      <c r="N97" s="50"/>
      <c r="O97" s="47" t="s">
        <v>173</v>
      </c>
      <c r="P97" s="48" t="s">
        <v>172</v>
      </c>
      <c r="Q97" s="171" t="s">
        <v>52</v>
      </c>
      <c r="R97" s="51" t="s">
        <v>52</v>
      </c>
      <c r="S97" s="51" t="s">
        <v>52</v>
      </c>
      <c r="T97" s="51" t="s">
        <v>52</v>
      </c>
    </row>
    <row r="98" spans="2:23" s="34" customFormat="1" ht="40" x14ac:dyDescent="0.4">
      <c r="B98" s="233"/>
      <c r="C98" s="224"/>
      <c r="D98" s="212"/>
      <c r="E98" s="24" t="s">
        <v>154</v>
      </c>
      <c r="F98" s="128" t="s">
        <v>300</v>
      </c>
      <c r="G98" s="172" t="s">
        <v>301</v>
      </c>
      <c r="H98" s="46">
        <v>1</v>
      </c>
      <c r="I98" s="47"/>
      <c r="J98" s="48"/>
      <c r="K98" s="48"/>
      <c r="L98" s="48"/>
      <c r="M98" s="49"/>
      <c r="N98" s="129"/>
      <c r="O98" s="47" t="s">
        <v>173</v>
      </c>
      <c r="P98" s="48" t="s">
        <v>172</v>
      </c>
      <c r="Q98" s="51" t="s">
        <v>52</v>
      </c>
      <c r="R98" s="51" t="s">
        <v>52</v>
      </c>
      <c r="S98" s="51" t="s">
        <v>52</v>
      </c>
      <c r="T98" s="51" t="s">
        <v>52</v>
      </c>
    </row>
    <row r="99" spans="2:23" s="34" customFormat="1" ht="40.5" thickBot="1" x14ac:dyDescent="0.45">
      <c r="B99" s="234"/>
      <c r="C99" s="225"/>
      <c r="D99" s="219"/>
      <c r="E99" s="25" t="s">
        <v>155</v>
      </c>
      <c r="F99" s="130" t="s">
        <v>153</v>
      </c>
      <c r="G99" s="130" t="s">
        <v>244</v>
      </c>
      <c r="H99" s="56">
        <v>4</v>
      </c>
      <c r="I99" s="57"/>
      <c r="J99" s="58"/>
      <c r="K99" s="58"/>
      <c r="L99" s="58"/>
      <c r="M99" s="59"/>
      <c r="N99" s="179"/>
      <c r="O99" s="57" t="s">
        <v>173</v>
      </c>
      <c r="P99" s="58" t="s">
        <v>172</v>
      </c>
      <c r="Q99" s="175" t="s">
        <v>52</v>
      </c>
      <c r="R99" s="175" t="s">
        <v>52</v>
      </c>
      <c r="S99" s="175" t="s">
        <v>52</v>
      </c>
      <c r="T99" s="175" t="s">
        <v>52</v>
      </c>
    </row>
    <row r="100" spans="2:23" s="37" customFormat="1" ht="77.25" customHeight="1" x14ac:dyDescent="0.4">
      <c r="B100" s="229" t="s">
        <v>60</v>
      </c>
      <c r="C100" s="223" t="s">
        <v>156</v>
      </c>
      <c r="D100" s="216">
        <v>76.2</v>
      </c>
      <c r="E100" s="132" t="s">
        <v>157</v>
      </c>
      <c r="F100" s="146" t="s">
        <v>302</v>
      </c>
      <c r="G100" s="127" t="s">
        <v>303</v>
      </c>
      <c r="H100" s="39">
        <v>3</v>
      </c>
      <c r="I100" s="64"/>
      <c r="J100" s="65"/>
      <c r="K100" s="65"/>
      <c r="L100" s="65"/>
      <c r="M100" s="66"/>
      <c r="N100" s="42"/>
      <c r="O100" s="27" t="s">
        <v>173</v>
      </c>
      <c r="P100" s="27" t="s">
        <v>156</v>
      </c>
      <c r="Q100" s="43"/>
      <c r="R100" s="43" t="s">
        <v>52</v>
      </c>
      <c r="S100" s="43" t="s">
        <v>52</v>
      </c>
      <c r="T100" s="43" t="s">
        <v>52</v>
      </c>
    </row>
    <row r="101" spans="2:23" s="34" customFormat="1" ht="174" customHeight="1" x14ac:dyDescent="0.4">
      <c r="B101" s="230"/>
      <c r="C101" s="224"/>
      <c r="D101" s="217"/>
      <c r="E101" s="29" t="s">
        <v>158</v>
      </c>
      <c r="F101" s="128" t="s">
        <v>310</v>
      </c>
      <c r="G101" s="133" t="s">
        <v>190</v>
      </c>
      <c r="H101" s="46">
        <v>5</v>
      </c>
      <c r="I101" s="24"/>
      <c r="J101" s="134"/>
      <c r="K101" s="134"/>
      <c r="L101" s="134"/>
      <c r="M101" s="135"/>
      <c r="N101" s="136"/>
      <c r="O101" s="24" t="s">
        <v>173</v>
      </c>
      <c r="P101" s="24" t="s">
        <v>156</v>
      </c>
      <c r="Q101" s="51" t="s">
        <v>52</v>
      </c>
      <c r="R101" s="51" t="s">
        <v>52</v>
      </c>
      <c r="S101" s="51" t="s">
        <v>52</v>
      </c>
      <c r="T101" s="51" t="s">
        <v>52</v>
      </c>
    </row>
    <row r="102" spans="2:23" s="34" customFormat="1" ht="128.25" customHeight="1" x14ac:dyDescent="0.4">
      <c r="B102" s="230"/>
      <c r="C102" s="224"/>
      <c r="D102" s="217"/>
      <c r="E102" s="29" t="s">
        <v>159</v>
      </c>
      <c r="F102" s="147" t="s">
        <v>245</v>
      </c>
      <c r="G102" s="68" t="s">
        <v>307</v>
      </c>
      <c r="H102" s="46">
        <v>1</v>
      </c>
      <c r="I102" s="24"/>
      <c r="J102" s="134"/>
      <c r="K102" s="134"/>
      <c r="L102" s="134"/>
      <c r="M102" s="135"/>
      <c r="N102" s="136"/>
      <c r="O102" s="24" t="s">
        <v>173</v>
      </c>
      <c r="P102" s="24" t="s">
        <v>156</v>
      </c>
      <c r="Q102" s="51"/>
      <c r="R102" s="51" t="s">
        <v>52</v>
      </c>
      <c r="S102" s="51"/>
      <c r="T102" s="51"/>
    </row>
    <row r="103" spans="2:23" s="34" customFormat="1" ht="116" customHeight="1" x14ac:dyDescent="0.4">
      <c r="B103" s="230"/>
      <c r="C103" s="224"/>
      <c r="D103" s="217"/>
      <c r="E103" s="29" t="s">
        <v>64</v>
      </c>
      <c r="F103" s="147" t="s">
        <v>246</v>
      </c>
      <c r="G103" s="68" t="s">
        <v>306</v>
      </c>
      <c r="H103" s="46">
        <v>1</v>
      </c>
      <c r="I103" s="24"/>
      <c r="J103" s="134"/>
      <c r="K103" s="134"/>
      <c r="L103" s="134"/>
      <c r="M103" s="135"/>
      <c r="N103" s="136"/>
      <c r="O103" s="24" t="s">
        <v>173</v>
      </c>
      <c r="P103" s="24" t="s">
        <v>156</v>
      </c>
      <c r="Q103" s="51"/>
      <c r="R103" s="51" t="s">
        <v>52</v>
      </c>
      <c r="S103" s="51"/>
      <c r="T103" s="51"/>
    </row>
    <row r="104" spans="2:23" s="34" customFormat="1" ht="138" customHeight="1" x14ac:dyDescent="0.4">
      <c r="B104" s="230"/>
      <c r="C104" s="224"/>
      <c r="D104" s="217"/>
      <c r="E104" s="29" t="s">
        <v>160</v>
      </c>
      <c r="F104" s="128" t="s">
        <v>305</v>
      </c>
      <c r="G104" s="53" t="s">
        <v>304</v>
      </c>
      <c r="H104" s="46">
        <v>5</v>
      </c>
      <c r="I104" s="24"/>
      <c r="J104" s="134"/>
      <c r="K104" s="134"/>
      <c r="L104" s="134"/>
      <c r="M104" s="135"/>
      <c r="N104" s="136"/>
      <c r="O104" s="24" t="s">
        <v>173</v>
      </c>
      <c r="P104" s="24" t="s">
        <v>156</v>
      </c>
      <c r="Q104" s="51" t="s">
        <v>52</v>
      </c>
      <c r="R104" s="51" t="s">
        <v>52</v>
      </c>
      <c r="S104" s="137" t="s">
        <v>52</v>
      </c>
      <c r="T104" s="137" t="s">
        <v>52</v>
      </c>
      <c r="V104" s="207"/>
      <c r="W104" s="207"/>
    </row>
    <row r="105" spans="2:23" s="34" customFormat="1" ht="20.5" thickBot="1" x14ac:dyDescent="0.45">
      <c r="B105" s="231"/>
      <c r="C105" s="225"/>
      <c r="D105" s="218"/>
      <c r="E105" s="30"/>
      <c r="F105" s="148"/>
      <c r="G105" s="28"/>
      <c r="H105" s="25"/>
      <c r="I105" s="25"/>
      <c r="J105" s="131"/>
      <c r="K105" s="131"/>
      <c r="L105" s="131"/>
      <c r="M105" s="22"/>
      <c r="N105" s="138"/>
      <c r="O105" s="25"/>
      <c r="P105" s="25"/>
      <c r="Q105" s="61"/>
      <c r="R105" s="61"/>
      <c r="S105" s="61"/>
      <c r="T105" s="61"/>
    </row>
  </sheetData>
  <mergeCells count="88">
    <mergeCell ref="C67:C74"/>
    <mergeCell ref="C77:C78"/>
    <mergeCell ref="D77:D78"/>
    <mergeCell ref="E77:E78"/>
    <mergeCell ref="B79:B80"/>
    <mergeCell ref="C79:C80"/>
    <mergeCell ref="D79:D80"/>
    <mergeCell ref="D67:D74"/>
    <mergeCell ref="C75:C76"/>
    <mergeCell ref="D75:D76"/>
    <mergeCell ref="E70:E71"/>
    <mergeCell ref="B7:D7"/>
    <mergeCell ref="I8:L8"/>
    <mergeCell ref="I9:J9"/>
    <mergeCell ref="K9:L9"/>
    <mergeCell ref="F7:T7"/>
    <mergeCell ref="N8:N10"/>
    <mergeCell ref="M8:M10"/>
    <mergeCell ref="H8:H10"/>
    <mergeCell ref="C8:C10"/>
    <mergeCell ref="B8:B10"/>
    <mergeCell ref="G8:G10"/>
    <mergeCell ref="D8:D10"/>
    <mergeCell ref="O8:O10"/>
    <mergeCell ref="P8:P10"/>
    <mergeCell ref="E8:E10"/>
    <mergeCell ref="Q9:R9"/>
    <mergeCell ref="P3:T3"/>
    <mergeCell ref="P4:T4"/>
    <mergeCell ref="P5:T5"/>
    <mergeCell ref="P6:T6"/>
    <mergeCell ref="B3:O6"/>
    <mergeCell ref="F85:F86"/>
    <mergeCell ref="E49:E52"/>
    <mergeCell ref="F38:F39"/>
    <mergeCell ref="E36:E39"/>
    <mergeCell ref="E85:E86"/>
    <mergeCell ref="E53:E55"/>
    <mergeCell ref="F82:F83"/>
    <mergeCell ref="E82:E83"/>
    <mergeCell ref="E58:E59"/>
    <mergeCell ref="F33:F34"/>
    <mergeCell ref="F46:F48"/>
    <mergeCell ref="C29:C34"/>
    <mergeCell ref="D29:D34"/>
    <mergeCell ref="C36:C39"/>
    <mergeCell ref="C40:C45"/>
    <mergeCell ref="D40:D45"/>
    <mergeCell ref="D46:D57"/>
    <mergeCell ref="D36:D39"/>
    <mergeCell ref="C46:C57"/>
    <mergeCell ref="E46:E48"/>
    <mergeCell ref="F29:F30"/>
    <mergeCell ref="E29:E30"/>
    <mergeCell ref="E33:E34"/>
    <mergeCell ref="B81:B95"/>
    <mergeCell ref="B100:B105"/>
    <mergeCell ref="C100:C105"/>
    <mergeCell ref="D100:D105"/>
    <mergeCell ref="D96:D99"/>
    <mergeCell ref="C96:C99"/>
    <mergeCell ref="C81:C90"/>
    <mergeCell ref="D81:D90"/>
    <mergeCell ref="C91:C95"/>
    <mergeCell ref="D91:D95"/>
    <mergeCell ref="B96:B99"/>
    <mergeCell ref="D11:D25"/>
    <mergeCell ref="D26:D28"/>
    <mergeCell ref="D60:D63"/>
    <mergeCell ref="C64:C66"/>
    <mergeCell ref="D64:D66"/>
    <mergeCell ref="C58:C63"/>
    <mergeCell ref="B29:B39"/>
    <mergeCell ref="B40:B78"/>
    <mergeCell ref="S9:T9"/>
    <mergeCell ref="F8:F10"/>
    <mergeCell ref="V104:W104"/>
    <mergeCell ref="B11:B28"/>
    <mergeCell ref="F11:F16"/>
    <mergeCell ref="E11:E16"/>
    <mergeCell ref="F17:F18"/>
    <mergeCell ref="E17:E18"/>
    <mergeCell ref="F19:F20"/>
    <mergeCell ref="E19:E20"/>
    <mergeCell ref="F21:F22"/>
    <mergeCell ref="E21:E22"/>
    <mergeCell ref="C26:C28"/>
    <mergeCell ref="C11:C25"/>
  </mergeCells>
  <phoneticPr fontId="14" type="noConversion"/>
  <pageMargins left="0.7" right="0.7" top="0.75" bottom="0.75" header="0.3" footer="0.3"/>
  <pageSetup scale="90" orientation="landscape" horizontalDpi="4294967292" verticalDpi="4294967292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32" zoomScaleNormal="132" zoomScalePageLayoutView="132" workbookViewId="0">
      <selection activeCell="F13" sqref="F13"/>
    </sheetView>
  </sheetViews>
  <sheetFormatPr baseColWidth="10" defaultRowHeight="14.5" x14ac:dyDescent="0.35"/>
  <sheetData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B2:I28"/>
  <sheetViews>
    <sheetView topLeftCell="B9" zoomScale="120" zoomScaleNormal="120" zoomScalePageLayoutView="120" workbookViewId="0">
      <selection activeCell="H7" sqref="H7"/>
    </sheetView>
  </sheetViews>
  <sheetFormatPr baseColWidth="10" defaultRowHeight="14.5" x14ac:dyDescent="0.35"/>
  <cols>
    <col min="2" max="2" width="42.1796875" customWidth="1"/>
  </cols>
  <sheetData>
    <row r="2" spans="2:9" x14ac:dyDescent="0.35">
      <c r="B2" t="s">
        <v>0</v>
      </c>
      <c r="C2" t="s">
        <v>15</v>
      </c>
    </row>
    <row r="3" spans="2:9" ht="15" thickBot="1" x14ac:dyDescent="0.4">
      <c r="B3" t="s">
        <v>16</v>
      </c>
      <c r="C3" s="1" t="e">
        <f>#REF!</f>
        <v>#REF!</v>
      </c>
    </row>
    <row r="4" spans="2:9" ht="16" thickBot="1" x14ac:dyDescent="0.4">
      <c r="B4" t="s">
        <v>17</v>
      </c>
      <c r="C4" s="1" t="e">
        <f>#REF!</f>
        <v>#REF!</v>
      </c>
      <c r="G4" s="3"/>
      <c r="H4" s="283" t="s">
        <v>36</v>
      </c>
      <c r="I4" s="284"/>
    </row>
    <row r="5" spans="2:9" ht="15.5" x14ac:dyDescent="0.35">
      <c r="B5" t="s">
        <v>26</v>
      </c>
      <c r="C5" s="1" t="e">
        <f>#REF!</f>
        <v>#REF!</v>
      </c>
      <c r="G5" s="3" t="s">
        <v>37</v>
      </c>
      <c r="H5" s="4">
        <v>0.5</v>
      </c>
      <c r="I5" s="5">
        <f>H5</f>
        <v>0.5</v>
      </c>
    </row>
    <row r="6" spans="2:9" ht="15.5" x14ac:dyDescent="0.35">
      <c r="B6" t="s">
        <v>18</v>
      </c>
      <c r="C6" s="1" t="e">
        <f>#REF!</f>
        <v>#REF!</v>
      </c>
      <c r="G6" s="6" t="s">
        <v>38</v>
      </c>
      <c r="H6" s="7">
        <v>0.2</v>
      </c>
      <c r="I6" s="8">
        <f>H5+H6</f>
        <v>0.7</v>
      </c>
    </row>
    <row r="7" spans="2:9" ht="15.5" x14ac:dyDescent="0.35">
      <c r="B7" t="s">
        <v>19</v>
      </c>
      <c r="C7" s="1" t="e">
        <f>#REF!</f>
        <v>#REF!</v>
      </c>
      <c r="G7" s="6" t="s">
        <v>39</v>
      </c>
      <c r="H7" s="7">
        <v>0.2</v>
      </c>
      <c r="I7" s="8">
        <f>I6+H7</f>
        <v>0.89999999999999991</v>
      </c>
    </row>
    <row r="8" spans="2:9" ht="15.5" x14ac:dyDescent="0.35">
      <c r="B8" t="s">
        <v>20</v>
      </c>
      <c r="C8" s="1" t="e">
        <f>#REF!</f>
        <v>#REF!</v>
      </c>
      <c r="G8" s="6" t="s">
        <v>40</v>
      </c>
      <c r="H8" s="7">
        <v>0.1</v>
      </c>
      <c r="I8" s="8">
        <f>I7+H8</f>
        <v>0.99999999999999989</v>
      </c>
    </row>
    <row r="9" spans="2:9" ht="16" thickBot="1" x14ac:dyDescent="0.4">
      <c r="B9" t="s">
        <v>21</v>
      </c>
      <c r="C9" s="1" t="e">
        <f>#REF!</f>
        <v>#REF!</v>
      </c>
      <c r="G9" s="9" t="s">
        <v>41</v>
      </c>
      <c r="H9" s="10">
        <f>SUM(H5:H8)</f>
        <v>0.99999999999999989</v>
      </c>
      <c r="I9" s="11"/>
    </row>
    <row r="10" spans="2:9" ht="16" thickBot="1" x14ac:dyDescent="0.4">
      <c r="C10" s="1"/>
      <c r="G10" s="6"/>
      <c r="H10" s="12"/>
      <c r="I10" s="13"/>
    </row>
    <row r="11" spans="2:9" ht="16" thickBot="1" x14ac:dyDescent="0.4">
      <c r="B11" t="s">
        <v>1</v>
      </c>
      <c r="C11" t="s">
        <v>15</v>
      </c>
      <c r="G11" s="14" t="s">
        <v>42</v>
      </c>
      <c r="H11" s="15"/>
      <c r="I11" s="16" t="e">
        <f>#REF!</f>
        <v>#REF!</v>
      </c>
    </row>
    <row r="12" spans="2:9" ht="16" thickBot="1" x14ac:dyDescent="0.4">
      <c r="B12" t="s">
        <v>2</v>
      </c>
      <c r="C12" s="2" t="e">
        <f>#REF!</f>
        <v>#REF!</v>
      </c>
      <c r="G12" s="6"/>
      <c r="H12" s="12"/>
      <c r="I12" s="13"/>
    </row>
    <row r="13" spans="2:9" ht="15.5" x14ac:dyDescent="0.35">
      <c r="B13" t="s">
        <v>3</v>
      </c>
      <c r="C13" s="2" t="e">
        <f>#REF!</f>
        <v>#REF!</v>
      </c>
      <c r="G13" s="3" t="s">
        <v>43</v>
      </c>
      <c r="H13" s="17" t="e">
        <f>(I11-H14)/2</f>
        <v>#REF!</v>
      </c>
      <c r="I13" s="18"/>
    </row>
    <row r="14" spans="2:9" ht="15.5" x14ac:dyDescent="0.35">
      <c r="B14" t="s">
        <v>4</v>
      </c>
      <c r="C14" s="2" t="e">
        <f>#REF!</f>
        <v>#REF!</v>
      </c>
      <c r="G14" s="6" t="s">
        <v>44</v>
      </c>
      <c r="H14" s="19">
        <v>1.4999999999999999E-2</v>
      </c>
      <c r="I14" s="20"/>
    </row>
    <row r="15" spans="2:9" ht="16" thickBot="1" x14ac:dyDescent="0.4">
      <c r="B15" t="s">
        <v>22</v>
      </c>
      <c r="C15" s="2" t="e">
        <f>#REF!</f>
        <v>#REF!</v>
      </c>
      <c r="G15" s="9" t="s">
        <v>45</v>
      </c>
      <c r="H15" s="10" t="e">
        <f>SUM(H5:H8)-H13-H14</f>
        <v>#REF!</v>
      </c>
      <c r="I15" s="21"/>
    </row>
    <row r="16" spans="2:9" x14ac:dyDescent="0.35">
      <c r="B16" t="s">
        <v>23</v>
      </c>
      <c r="C16" s="2" t="e">
        <f>#REF!</f>
        <v>#REF!</v>
      </c>
    </row>
    <row r="17" spans="2:3" x14ac:dyDescent="0.35">
      <c r="B17" t="s">
        <v>5</v>
      </c>
      <c r="C17" s="2" t="e">
        <f>#REF!</f>
        <v>#REF!</v>
      </c>
    </row>
    <row r="18" spans="2:3" x14ac:dyDescent="0.35">
      <c r="B18" t="s">
        <v>6</v>
      </c>
      <c r="C18" s="2" t="e">
        <f>#REF!</f>
        <v>#REF!</v>
      </c>
    </row>
    <row r="19" spans="2:3" x14ac:dyDescent="0.35">
      <c r="B19" t="s">
        <v>7</v>
      </c>
      <c r="C19" s="2" t="e">
        <f>#REF!</f>
        <v>#REF!</v>
      </c>
    </row>
    <row r="20" spans="2:3" x14ac:dyDescent="0.35">
      <c r="B20" t="s">
        <v>8</v>
      </c>
      <c r="C20" s="2" t="e">
        <f>#REF!</f>
        <v>#REF!</v>
      </c>
    </row>
    <row r="21" spans="2:3" x14ac:dyDescent="0.35">
      <c r="B21" t="s">
        <v>9</v>
      </c>
      <c r="C21" s="2" t="e">
        <f>#REF!</f>
        <v>#REF!</v>
      </c>
    </row>
    <row r="22" spans="2:3" x14ac:dyDescent="0.35">
      <c r="B22" t="s">
        <v>10</v>
      </c>
      <c r="C22" s="2" t="e">
        <f>#REF!</f>
        <v>#REF!</v>
      </c>
    </row>
    <row r="23" spans="2:3" x14ac:dyDescent="0.35">
      <c r="B23" t="s">
        <v>11</v>
      </c>
      <c r="C23" s="2" t="e">
        <f>#REF!</f>
        <v>#REF!</v>
      </c>
    </row>
    <row r="24" spans="2:3" x14ac:dyDescent="0.35">
      <c r="B24" t="s">
        <v>24</v>
      </c>
      <c r="C24" s="2" t="e">
        <f>#REF!</f>
        <v>#REF!</v>
      </c>
    </row>
    <row r="25" spans="2:3" x14ac:dyDescent="0.35">
      <c r="B25" t="s">
        <v>12</v>
      </c>
      <c r="C25" s="2" t="e">
        <f>#REF!</f>
        <v>#REF!</v>
      </c>
    </row>
    <row r="26" spans="2:3" x14ac:dyDescent="0.35">
      <c r="B26" t="s">
        <v>13</v>
      </c>
      <c r="C26" s="2" t="e">
        <f>#REF!</f>
        <v>#REF!</v>
      </c>
    </row>
    <row r="27" spans="2:3" x14ac:dyDescent="0.35">
      <c r="B27" t="s">
        <v>14</v>
      </c>
      <c r="C27" s="1" t="e">
        <f>#REF!</f>
        <v>#REF!</v>
      </c>
    </row>
    <row r="28" spans="2:3" x14ac:dyDescent="0.35">
      <c r="B28" t="s">
        <v>25</v>
      </c>
      <c r="C28" s="1" t="e">
        <f>#REF!</f>
        <v>#REF!</v>
      </c>
    </row>
  </sheetData>
  <mergeCells count="1">
    <mergeCell ref="H4:I4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MIPG INSTITUCIONAL</vt:lpstr>
      <vt:lpstr>Hoja1</vt:lpstr>
      <vt:lpstr>TABLAS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ROSA ETILVIA PORTILLA PORTILLA</cp:lastModifiedBy>
  <dcterms:created xsi:type="dcterms:W3CDTF">2020-11-26T21:38:07Z</dcterms:created>
  <dcterms:modified xsi:type="dcterms:W3CDTF">2021-10-06T16:31:52Z</dcterms:modified>
</cp:coreProperties>
</file>