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TECNICA\OneDrive - IMEBU\SubTecnica\17. Planeación\Plan Anticorrupción 2020\"/>
    </mc:Choice>
  </mc:AlternateContent>
  <xr:revisionPtr revIDLastSave="87" documentId="8_{1DF7FD40-E701-4DE4-8274-C1F19CF2DDBC}" xr6:coauthVersionLast="45" xr6:coauthVersionMax="45" xr10:uidLastSave="{7B697BA6-FF16-4E80-8C54-FE38F952DE84}"/>
  <bookViews>
    <workbookView xWindow="-120" yWindow="-120" windowWidth="20730" windowHeight="11160" xr2:uid="{00000000-000D-0000-FFFF-FFFF00000000}"/>
  </bookViews>
  <sheets>
    <sheet name="PAAC A DIC 2020" sheetId="1" r:id="rId1"/>
  </sheets>
  <externalReferences>
    <externalReference r:id="rId2"/>
    <externalReference r:id="rId3"/>
  </externalReferences>
  <definedNames>
    <definedName name="A_Obj1">OFFSET(#REF!,0,0,COUNTA(#REF!)-1,1)</definedName>
    <definedName name="A_Obj2">OFFSET(#REF!,0,0,COUNTA(#REF!)-1,1)</definedName>
    <definedName name="A_Obj3">OFFSET(#REF!,0,0,COUNTA(#REF!)-1,1)</definedName>
    <definedName name="A_Obj4">OFFSET(#REF!,0,0,COUNTA(#REF!)-1,1)</definedName>
    <definedName name="Acc_1">#REF!</definedName>
    <definedName name="Acc_2">#REF!</definedName>
    <definedName name="Acc_3">#REF!</definedName>
    <definedName name="Acc_4">#REF!</definedName>
    <definedName name="Acc_5">#REF!</definedName>
    <definedName name="Acc_6">#REF!</definedName>
    <definedName name="Acc_7">#REF!</definedName>
    <definedName name="Acc_8">#REF!</definedName>
    <definedName name="Acc_9">#REF!</definedName>
    <definedName name="Admin">[1]TABLA!$Q$2:$Q$3</definedName>
    <definedName name="Agricultura">[1]TABLA!#REF!</definedName>
    <definedName name="Agricultura_y_Desarrollo_Rural">[1]TABLA!#REF!</definedName>
    <definedName name="Ambiental">'[1]Tablas instituciones'!$D$2:$D$9</definedName>
    <definedName name="ambiente">[1]TABLA!#REF!</definedName>
    <definedName name="Ambiente_y_Desarrollo_Sostenible">[1]TABLA!#REF!</definedName>
    <definedName name="_xlnm.Print_Area" localSheetId="0">'PAAC A DIC 2020'!$B$1:$G$98</definedName>
    <definedName name="Ciencia__Tecnología_e_innovación">[1]TABLA!#REF!</definedName>
    <definedName name="clases1">[2]TABLA!$G$2:$G$5</definedName>
    <definedName name="Comercio__Industria_y_Turismo">[1]TABLA!#REF!</definedName>
    <definedName name="ddd">#REF!</definedName>
    <definedName name="Departamentos">#REF!</definedName>
    <definedName name="Fuentes">#REF!</definedName>
    <definedName name="Indicadores">#REF!</definedName>
    <definedName name="nivel">[1]TABLA!$C$2:$C$3</definedName>
    <definedName name="Objetivos">OFFSET(#REF!,0,0,COUNTA(#REF!)-1,1)</definedName>
    <definedName name="orden">[1]TABLA!$A$3:$A$4</definedName>
    <definedName name="sector">[1]TABLA!$B$2:$B$26</definedName>
    <definedName name="sss">OFFSET(#REF!,0,0,COUNTA(#REF!)-1,1)</definedName>
    <definedName name="Tipos">[1]TABLA!$G$2:$G$4</definedName>
    <definedName name="_xlnm.Print_Titles" localSheetId="0">'PAAC A DIC 2020'!$1:$7</definedName>
    <definedName name="vigencias">[1]TABLA!$E$2:$E$7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3" i="1" l="1"/>
  <c r="K87" i="1" l="1"/>
  <c r="J86" i="1"/>
  <c r="I86" i="1"/>
  <c r="I84" i="1" s="1"/>
  <c r="I82" i="1" s="1"/>
  <c r="K85" i="1"/>
  <c r="K83" i="1"/>
  <c r="K81" i="1"/>
  <c r="J77" i="1"/>
  <c r="I77" i="1"/>
  <c r="K80" i="1"/>
  <c r="K79" i="1"/>
  <c r="K78" i="1"/>
  <c r="K76" i="1"/>
  <c r="K73" i="1"/>
  <c r="K74" i="1"/>
  <c r="K75" i="1"/>
  <c r="K72" i="1"/>
  <c r="K71" i="1"/>
  <c r="J65" i="1"/>
  <c r="J61" i="1" s="1"/>
  <c r="J58" i="1" s="1"/>
  <c r="J55" i="1" s="1"/>
  <c r="I65" i="1"/>
  <c r="I61" i="1" s="1"/>
  <c r="I58" i="1" s="1"/>
  <c r="I55" i="1" s="1"/>
  <c r="K64" i="1"/>
  <c r="K63" i="1"/>
  <c r="K60" i="1"/>
  <c r="I30" i="1"/>
  <c r="J46" i="1"/>
  <c r="I46" i="1"/>
  <c r="K57" i="1"/>
  <c r="K54" i="1"/>
  <c r="I41" i="1"/>
  <c r="K86" i="1" l="1"/>
  <c r="J84" i="1"/>
  <c r="J82" i="1" s="1"/>
  <c r="K82" i="1" s="1"/>
  <c r="K77" i="1"/>
  <c r="K53" i="1"/>
  <c r="J41" i="1"/>
  <c r="J30" i="1"/>
  <c r="K35" i="1"/>
  <c r="K34" i="1"/>
  <c r="K32" i="1"/>
  <c r="K31" i="1"/>
  <c r="K84" i="1" l="1"/>
  <c r="K30" i="1"/>
  <c r="J23" i="1" l="1"/>
  <c r="J20" i="1"/>
  <c r="I20" i="1"/>
  <c r="K22" i="1"/>
  <c r="K15" i="1" l="1"/>
  <c r="J25" i="1" l="1"/>
  <c r="I25" i="1"/>
  <c r="I23" i="1" s="1"/>
  <c r="I12" i="1"/>
  <c r="K21" i="1"/>
  <c r="K19" i="1"/>
  <c r="K18" i="1"/>
  <c r="J17" i="1"/>
  <c r="I17" i="1"/>
  <c r="K16" i="1"/>
  <c r="K14" i="1"/>
  <c r="K13" i="1"/>
  <c r="J12" i="1"/>
  <c r="K26" i="1" l="1"/>
  <c r="K25" i="1"/>
  <c r="K24" i="1"/>
  <c r="K17" i="1"/>
  <c r="K12" i="1"/>
  <c r="K20" i="1"/>
  <c r="K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Valentina Aceros Garcia</author>
  </authors>
  <commentList>
    <comment ref="C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  <comment ref="C2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  <comment ref="C5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  <comment ref="C7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</commentList>
</comments>
</file>

<file path=xl/sharedStrings.xml><?xml version="1.0" encoding="utf-8"?>
<sst xmlns="http://schemas.openxmlformats.org/spreadsheetml/2006/main" count="383" uniqueCount="267">
  <si>
    <t xml:space="preserve">INSTITUTO MUNICIPAL DE EMPLEO Y FOMENTO EMPRESARIAL DE BUCARAMANGA                                                </t>
  </si>
  <si>
    <t>SUBDIRECCIÓN TÉCNICA
120</t>
  </si>
  <si>
    <t>PLANES</t>
  </si>
  <si>
    <t>Fecha:</t>
  </si>
  <si>
    <t>Consecutivo:</t>
  </si>
  <si>
    <t>GESTION ESTRATÉGICA TÉCNICA
GET</t>
  </si>
  <si>
    <t>Plan Anticorrupción
141</t>
  </si>
  <si>
    <t>Página</t>
  </si>
  <si>
    <t>Plan Anticorrupción y de Atención al Ciudadano</t>
  </si>
  <si>
    <t>Componente 1:</t>
  </si>
  <si>
    <t>Mapa de riesgos de corrupción y de atención al ciudadano</t>
  </si>
  <si>
    <t>Subcomponente</t>
  </si>
  <si>
    <t>Objetivos y Actividades</t>
  </si>
  <si>
    <t>Meta</t>
  </si>
  <si>
    <t xml:space="preserve">Responsable </t>
  </si>
  <si>
    <t>Fecha programada</t>
  </si>
  <si>
    <t>Subcomponente 1</t>
  </si>
  <si>
    <t>Política de Administración de Riesgos de Corrupción</t>
  </si>
  <si>
    <t>1.1</t>
  </si>
  <si>
    <t>Jefe de planeación y contratista delegado</t>
  </si>
  <si>
    <t>1.2</t>
  </si>
  <si>
    <t>Socialización al interior de la institución de la política de riesgo anticorrupción</t>
  </si>
  <si>
    <t>Política de Riesgos anticorrupción socializada</t>
  </si>
  <si>
    <t>1.3</t>
  </si>
  <si>
    <t>1.4</t>
  </si>
  <si>
    <t>Política de Riesgos publicada</t>
  </si>
  <si>
    <t>Subcomponente 2</t>
  </si>
  <si>
    <t>Objetivo: Realizar una efectiva identificación de los riesgos de corrupción en la entidad</t>
  </si>
  <si>
    <t xml:space="preserve">Construcción del Mapa de
Riesgos de Corrupción
</t>
  </si>
  <si>
    <t>Riesgos de Corrupción identificados</t>
  </si>
  <si>
    <t>Mapa de riesgos de corrupción ajustado</t>
  </si>
  <si>
    <t>Subcomponente 3</t>
  </si>
  <si>
    <t>Objetivo: Difundir  a los interesados internos y externos de la entidad el mapa de riesgos de corrupción de la institución</t>
  </si>
  <si>
    <t>Consulta y divulgación</t>
  </si>
  <si>
    <t>Subcomponente 4</t>
  </si>
  <si>
    <t>Objetivo : Realizar un adecuado seguimiento a la gestión del riesgo de la entidad y la efectividad de los controles establecidos</t>
  </si>
  <si>
    <t>Subcomponente 5</t>
  </si>
  <si>
    <t>Objetivo: Analizar las causas, los riesgos de corrupción y la efectividad de los controles incorporados en el mapa de Riesgos de Corrupción de la entidad.</t>
  </si>
  <si>
    <t xml:space="preserve">Seguimiento
</t>
  </si>
  <si>
    <t>Componente 3:</t>
  </si>
  <si>
    <t>Rendición de cuentas</t>
  </si>
  <si>
    <t>Objetivo: Mejorar  los atributos de la información que se entregará a los ciudadanos</t>
  </si>
  <si>
    <t>INFORMACIÓN DE CALIDAD Y EN LENGUAJE COMPRENSIBLE</t>
  </si>
  <si>
    <t>Estrategia de Rendición de Cuentas Diseñada y socializada</t>
  </si>
  <si>
    <t>Jefe de Planeación y Contratista responsable rendición de cuentas.</t>
  </si>
  <si>
    <t>Jefe de Planeación, Ingeniero de Sistemas.</t>
  </si>
  <si>
    <t>Diseñar el cronograma para la rendición de cuentas</t>
  </si>
  <si>
    <t>Cronograma diseñado</t>
  </si>
  <si>
    <t>Diseñar el Plan de Comunicaciones para la rendición de cuentas</t>
  </si>
  <si>
    <t>Plan de comunicaciones diseñado</t>
  </si>
  <si>
    <t>Jefe de Planeación y contratista delegado</t>
  </si>
  <si>
    <t>Objetivo: Implementar la estrategia de rendición de cuentas  del Instituto.</t>
  </si>
  <si>
    <t>DIALOGO DE DOBLE VÍA CON LA CIUDADANÍA Y SUS ORGANIZACIONES</t>
  </si>
  <si>
    <t>2.1</t>
  </si>
  <si>
    <t>Encuentros con la comunidad para rendir cuentas sobre avances y resultados de las metas misionales.</t>
  </si>
  <si>
    <t>Realizar Audiencia Pública de cuentas en la que se promueva el dialogo con la ciudadanía</t>
  </si>
  <si>
    <t>Audiencia Pública de rendición de cuentas realizada</t>
  </si>
  <si>
    <t>Objetivo: Fomentar la cultura de Rendición de cuentas con los funcionarios de la entidad y  la Participación y veeduría ciudadana.</t>
  </si>
  <si>
    <t>INCENTIVOS PARA MOTIVAR LA CULTURA DE LA RENDICIÓN Y PETICIÓN DE CUENTAS</t>
  </si>
  <si>
    <t>Realizar Jornadas de Sensibilización con los funcionarios sobre la importancia de la Gestión transparente y la rendición de cuentas.</t>
  </si>
  <si>
    <t>Objetivo: Evaluar la efectividad de la estrategia de rendición de cuentas diseñada</t>
  </si>
  <si>
    <t>EVALUACIÓN Y RETROALIMENTACIÓN A  LA GESTIÓN INSTITUCIONAL</t>
  </si>
  <si>
    <t>Aplicar una encuesta de evaluación de la audiencia pública participativa de rendición de cuentas y de los encuentros comunales</t>
  </si>
  <si>
    <t>Encuestas de satisfacción aplicadas</t>
  </si>
  <si>
    <t>Realizar un informe de evaluación de cumplimiento de las acciones planteadas y de la estrategia en su conjunto y de los resultados del proceso de rendición de cuentas.</t>
  </si>
  <si>
    <t>Informe de Evaluación de la Estrategia</t>
  </si>
  <si>
    <t>Elaborar y suscribir el plan de Mejoramiento  a los que haya lugar</t>
  </si>
  <si>
    <t>Plan de Mejoramiento Suscrito</t>
  </si>
  <si>
    <t>Componente 4:</t>
  </si>
  <si>
    <t>Servicio al Ciudadano</t>
  </si>
  <si>
    <t>Objetivo: Implementar acciones que fortalezcan el nivel de importancia del servicio al ciudadano al interior de la entidad.</t>
  </si>
  <si>
    <t>ESTRUCTURA ADMINISTRATIVA Y DIRECCIONAMIENTO ESTRATÉGICO</t>
  </si>
  <si>
    <t>Objetivo: Fortalecer los medios de comunicación y atención al ciudadano</t>
  </si>
  <si>
    <t>FORTALECIMIENTO DE LOS CANALES DE ATENCIÓN</t>
  </si>
  <si>
    <t>Mejorar las condiciones de acceso por parte de los ciudadanos, a los servicios que presta el Instituto</t>
  </si>
  <si>
    <t>Jefe de Planeación
Ingeniero de Sistemas</t>
  </si>
  <si>
    <t xml:space="preserve">Formulario de atención al ciudadano implementado en página web </t>
  </si>
  <si>
    <t>Ingeniero de Sistemas
Responsable de atención al ciudadano</t>
  </si>
  <si>
    <t>Objetivo: Implementar acciones que fomenten la cultura de servicio al ciudadano, en los funcionarios de la entidad.</t>
  </si>
  <si>
    <t>TALENTO HUMANO</t>
  </si>
  <si>
    <t>Capacitar a funcionarios y contratistas en protocolo de atención al ciudadano</t>
  </si>
  <si>
    <t>Funcionarios y contratistas capacitados</t>
  </si>
  <si>
    <t>Responsable de Atención al Ciudadano
Subdirector administrativo y financiero</t>
  </si>
  <si>
    <t>Subdirector administrativo y financiero</t>
  </si>
  <si>
    <t>Objetivo: Implementar acciones que propendan  el cumplimiento normativo de Servicio al ciudadano</t>
  </si>
  <si>
    <t>Objetivo: Conocer las necesidades ,expectativas, intereses y percepción del servicio recibido, por parte de la ciudadanía que atiende el IMEBU.</t>
  </si>
  <si>
    <t>Realizar la evaluación y retroalimentación mensual de las encuestas de verificación y calidad del servicio</t>
  </si>
  <si>
    <t>Informe de evaluación mensual</t>
  </si>
  <si>
    <t>Subdirector técnico
Responsable atención al ciudadano</t>
  </si>
  <si>
    <t>Implementar acciones de mejora de acuerdo con los resultados de la evaluación de las encuestas de verificación y calidad del servicio</t>
  </si>
  <si>
    <t>Plan de mejora implementado</t>
  </si>
  <si>
    <t>Componente 5:</t>
  </si>
  <si>
    <t>Transparencia y Acceso a la Información</t>
  </si>
  <si>
    <t xml:space="preserve">Objetivo: Implementar acciones que permitan a los ciudadanos disponer de la información mínima normativa e información de interés, en medios físicos y electrónicos </t>
  </si>
  <si>
    <t>LINEAMIENTOS DE TRANSPARENCIA ACTIVA</t>
  </si>
  <si>
    <t>Ingeniero de Sistemas
Subdirector administrativo y financiero
Subdirector Técnico
Asesora Jurídica
Jefe de Control Interno</t>
  </si>
  <si>
    <t>Sección de transparencia y acceso a la información pública  actualizada de acuerdo a la normatividad vigente</t>
  </si>
  <si>
    <t xml:space="preserve">Ingeniero de Sistemas </t>
  </si>
  <si>
    <t xml:space="preserve">Jefe de Planeación                               
Responsable de Atención al  Ciudadano </t>
  </si>
  <si>
    <t>100% de las hojas de vida de servidores y contratistas publicadas en el SIGEP</t>
  </si>
  <si>
    <t>Asegurar el registro del 100% de los contratos suscritos por la entidad en el portal SECOP</t>
  </si>
  <si>
    <t>100%  de los contratos publicados en el SECOP</t>
  </si>
  <si>
    <t>Asesora Jurídica</t>
  </si>
  <si>
    <t>Objetivo: Garantizar una adecuada gestión de las solicitudes de información realizada por la  ciudadanía.</t>
  </si>
  <si>
    <t>LINEAMIENTOS DE TRANSPARENCIA PASIVA</t>
  </si>
  <si>
    <t>Jefe de Planeación                               
Responsable de Atención al  Ciudadano</t>
  </si>
  <si>
    <t>Objetivo: Diseñar instrumentos de gestión de la información del Instituto, que permitan mejorar los mecanismos de transparencia y acceso a la información pública.</t>
  </si>
  <si>
    <t>ELABORACIÓN DE LOS INSTRUMENTOS DE GESTIÓN DE LA INFORMACIÓN</t>
  </si>
  <si>
    <t>Objetivo: Determinar las necesidades de adecuación del portal web institucional para dar cumplimiento con el criterio diferencial de acceso a la información pública de la entidad.</t>
  </si>
  <si>
    <t>CRITERIO DIFERENCIAL DE  ACCESIBILIDAD</t>
  </si>
  <si>
    <t>diagnóstico de accesibilidad web elaborado</t>
  </si>
  <si>
    <t>Ingeniero de Sistemas</t>
  </si>
  <si>
    <t>Objetivo: Contar con un mecanismo de seguimiento al acceso a  información pública</t>
  </si>
  <si>
    <t>MONITOREO DEL ACCESO A LA INFORMACIÓN PÚBLICA</t>
  </si>
  <si>
    <t>Realizar un informe de PQRSD de la vigencia sobre el número de solicitudes de acceso a la información pública incluyendo: la identificación de número de solicitudes recibidas, número de solicitudes que fueron trasladadas a otra institución, tiempo de respuesta a cada solicitud y número de solicitudes en las que se negó el acceso a la información.</t>
  </si>
  <si>
    <t>Informe de gestión de las PQRSD</t>
  </si>
  <si>
    <t>001</t>
  </si>
  <si>
    <t>Versión: 01</t>
  </si>
  <si>
    <t xml:space="preserve">Página web institucional actualizada con información sobre los programas misionales vigentes y sus procedimientos </t>
  </si>
  <si>
    <t>Mantener publicada en la cartelera y página web, la carta de trato digno</t>
  </si>
  <si>
    <t>Carta publicada en cartelera y página web</t>
  </si>
  <si>
    <t>tercer día hábil de cada mes durante todo el año</t>
  </si>
  <si>
    <t>Publicar en la sección de transparencia, la información que de acuerdo al diagnóstico realizado, se encuentre pendiente, según la normatividad vigente</t>
  </si>
  <si>
    <t>Implementar un seguimiento en línea respecto a la recepción de PQRSD realizadas a través del formulario, de acuerdo con los lineamientos establecidos por MINTIC</t>
  </si>
  <si>
    <t xml:space="preserve">Seguimiento online a la recepción de PQRSD a través del formulario Implementado en página web </t>
  </si>
  <si>
    <t>Publicar el  acto administrativo el trámite de PQRSD incluyendo los costos de reproducción de información, de acuerdo con los medios en que reposa la información de la entidad.</t>
  </si>
  <si>
    <t>Resolución PQRSD  y anexos publicados en página web</t>
  </si>
  <si>
    <t>Realizar un diagnóstico al portal web de la entidad,. en materia de accesibilidad web, con las mejoras implementadas, a partir del anterior diagnóstico.</t>
  </si>
  <si>
    <t xml:space="preserve">Responsable de Atención al Ciudadano
Jefe de Planeación </t>
  </si>
  <si>
    <t>Mapa de riesgos publicado en página web</t>
  </si>
  <si>
    <t>Realizar seguimiento a la ocurrencia de los riesgos identificados en mapa de riesgos de corrupción y analizar la efectividad de los controles establecidos.</t>
  </si>
  <si>
    <t>Ajuste de la política, socialización y publicación en página web</t>
  </si>
  <si>
    <t>Revisión de la política actual de riesgos respecto a la debida gestión del riesgo de corrupción, de acuerdo a la normatividad vigente.</t>
  </si>
  <si>
    <t>Política de Riesgos ajustada y publicada</t>
  </si>
  <si>
    <t>Acta de reunión con líderes de proceso</t>
  </si>
  <si>
    <t>Nota: Debido a la naturaleza de la Institución y a las funciones propias de la misma, según el acuerdo 030 de 2002, el componente No. 2, no aplica.</t>
  </si>
  <si>
    <t xml:space="preserve">Realizar mesas de trabajo con las diferentes responsables de los procesos para identificar posibles riesgos de corrupción.  </t>
  </si>
  <si>
    <t>Ajustar el mapa de riesgos  de corrupción con respecto a las observaciones de los diferentes grupos de trabajoy socializar con los funcionarios.</t>
  </si>
  <si>
    <t>Mantener publicado el mapa de riesgos de corrupción adoptado por la Entidad</t>
  </si>
  <si>
    <t>Matriz de indicadores del Mapa de Riesgos</t>
  </si>
  <si>
    <t xml:space="preserve">Director General 
Jefe de planeación </t>
  </si>
  <si>
    <t>Director General 
Jefe de planeación 
Ingeniero de sistemas</t>
  </si>
  <si>
    <t>Responsables de Procesos</t>
  </si>
  <si>
    <t>Dirección General 
Jefe de planeación contratista delegado
líderes de proceso</t>
  </si>
  <si>
    <t>Publicar el informe de gestión que será expuesto en la rendición de cuentas</t>
  </si>
  <si>
    <t xml:space="preserve">Publicar la estrategia de rendición de cuentas, con cronograma y plan de comunicaciones  construido </t>
  </si>
  <si>
    <t>Estrategia de rendición de cuentas publicado en la web</t>
  </si>
  <si>
    <t>Dirección General, Jefe de Planeación, Subdirección Tpecnica, equipo técnico</t>
  </si>
  <si>
    <t>Dirección General, Jefe de Planeación y contratista delegado</t>
  </si>
  <si>
    <t>Director General
Jefe de Planeación
Responsable atención al ciudadano</t>
  </si>
  <si>
    <t>Subdirección Técnica
Ingeniero de Sistemas</t>
  </si>
  <si>
    <t>Publicación del modelo de servicio de la institución</t>
  </si>
  <si>
    <t xml:space="preserve">Modelo de Servicio publicado en página web </t>
  </si>
  <si>
    <t xml:space="preserve">Director General 
</t>
  </si>
  <si>
    <t>documentos publicado en página web</t>
  </si>
  <si>
    <t>Subdirector Administrativo y Financiero
Ingeniero de Sistemas</t>
  </si>
  <si>
    <t>2 Encuentros realizados</t>
  </si>
  <si>
    <t xml:space="preserve">Jornadas de sensibilización con funcionarios </t>
  </si>
  <si>
    <t>informe de gestión publicado en la web</t>
  </si>
  <si>
    <t>Mantener publicado en página web el índice de información clasificada y reservada y  el Esquema de publicación de la Información</t>
  </si>
  <si>
    <t>Objetivo : Gestionar adecuadamente los riesgos de corrupción identificados en la entidad</t>
  </si>
  <si>
    <t>Realizar la divulgación del Plan anticorrupción con los funcionarios y contratistas de la entidad</t>
  </si>
  <si>
    <t>Plan Anticorrupción socializado</t>
  </si>
  <si>
    <t>Monitoreo y revisión</t>
  </si>
  <si>
    <t>Monitorear cuatrimestralmente el cumplimiento de las acciones propuestas para la administración de riesgos de corrupción y retroalimentar a los líderes de proceso</t>
  </si>
  <si>
    <t>Acta de reunión cuatrimestral con líderes de proceso</t>
  </si>
  <si>
    <t>Publicar la información asociada con el presupuesto del instituto</t>
  </si>
  <si>
    <t>Publicar la información asociada con el cumplimiento de metas del instituto</t>
  </si>
  <si>
    <t>1.5</t>
  </si>
  <si>
    <t>1.6</t>
  </si>
  <si>
    <t>1.7</t>
  </si>
  <si>
    <t>Comunicar los resultados de la gestión del Instituto</t>
  </si>
  <si>
    <t>Jefe de Control Interno
Ingeniero de Sistemas</t>
  </si>
  <si>
    <t>Informes de los entes de control que vigilan a la entidad publicados en página web</t>
  </si>
  <si>
    <t>Ejecución presupuestal publicada en página web</t>
  </si>
  <si>
    <t>Cumplimiento del plan de acción publicado en página web</t>
  </si>
  <si>
    <t>1.8</t>
  </si>
  <si>
    <t>1.9</t>
  </si>
  <si>
    <t>Realizar autodiagnostico del proceso de rendición de cuentas siguiendo los lineamientos del Manual único de Rendición de Cuentas</t>
  </si>
  <si>
    <t>Diseñar  la estrategia de rendición de cuentas con las diferentes dependencias de acuerdo a lo establecido en el Manual Unico de Rendición de Cuentas</t>
  </si>
  <si>
    <t>Normativo y procedimental</t>
  </si>
  <si>
    <t>Relacionamiento con el ciudadano</t>
  </si>
  <si>
    <t>Socializar la política de protección de datos con los funcionarios y contratistas del instituto</t>
  </si>
  <si>
    <t xml:space="preserve">Acta de reunión de socialización de la política </t>
  </si>
  <si>
    <t>Política de protección de datos publicada en página web</t>
  </si>
  <si>
    <t>Publicar la política de protección de datos en página web</t>
  </si>
  <si>
    <t>4.1</t>
  </si>
  <si>
    <t>4.2</t>
  </si>
  <si>
    <t>4.3</t>
  </si>
  <si>
    <t>Realizar la publicación de datos abiertos en el portal establecido</t>
  </si>
  <si>
    <t>Datos abiertos publicados</t>
  </si>
  <si>
    <t>Ingeniero de sistemas</t>
  </si>
  <si>
    <t>Socializar internamente el procedimiento de respuesta a solicitudes de acceso a la información pública de acuerdo a la normatividad vigente</t>
  </si>
  <si>
    <t>2.2</t>
  </si>
  <si>
    <t>Publicar el procedimiento de respuesta a solicitudes de acceso a la información pública</t>
  </si>
  <si>
    <t xml:space="preserve">Acta de reunión de socialización del procedimiento </t>
  </si>
  <si>
    <t>Publicación en página web</t>
  </si>
  <si>
    <t>Autodiagnostico realizado</t>
  </si>
  <si>
    <t>3.1</t>
  </si>
  <si>
    <t>3.2</t>
  </si>
  <si>
    <t>5.1</t>
  </si>
  <si>
    <t>5.2</t>
  </si>
  <si>
    <t>Realizar la publicación de las bases de datos en el registro nacional de base de datos (RNBD)</t>
  </si>
  <si>
    <t>Bases de datos registradas en el RNBD</t>
  </si>
  <si>
    <t>2.3</t>
  </si>
  <si>
    <t>2.4</t>
  </si>
  <si>
    <t>Publicar la  política de riesgos de Corrupciónen página web</t>
  </si>
  <si>
    <t>octavo día  de cada mes</t>
  </si>
  <si>
    <t xml:space="preserve">Asegurar el registro del 100% de las hojas de vida de los servidores  y contratistas de función pública en el SIGEP </t>
  </si>
  <si>
    <t>Implementar los procesos de formación en servicio al cuidadano</t>
  </si>
  <si>
    <t>Seguimiento 1 OCI</t>
  </si>
  <si>
    <t>Observaciones</t>
  </si>
  <si>
    <t>Actividades programadas hasta la fecha</t>
  </si>
  <si>
    <t>Actividades cumplidas hasta la fecha</t>
  </si>
  <si>
    <t>% de avance por objetivo</t>
  </si>
  <si>
    <t>Correo electrónico a todos los funcionarios, socializando la politica de riesgos de la entidad.</t>
  </si>
  <si>
    <t>Se envió correo al ing. Manuel para el cargue. Se verificó y esta cargado en web.</t>
  </si>
  <si>
    <t xml:space="preserve">Se realizó la mesa de trabajo con las áreas y se inicio la actualización del mapa de riesgos y la respectiva política. </t>
  </si>
  <si>
    <t>Una vez se culmine las mesas de trabajo, se ajustará y publicará la segunda versión del Mapa Riesgo y Política.</t>
  </si>
  <si>
    <t>Se realizaron mesas de trabajo con 3/13 procesos para identificar posibles nuevos riesgos.</t>
  </si>
  <si>
    <t>Se encuentra cargado en página web /rendición de cuentas el mapa de riesgos vigente 2019</t>
  </si>
  <si>
    <t>Se realizó la respectiva divulgación entre funcionarios y contratista.</t>
  </si>
  <si>
    <t>Fecha seguimiento: 1 Enero al 30 de Abril 2019</t>
  </si>
  <si>
    <t>Se realiza mensualmente el seguimiento al cumplimiento de las actividades del PAAC</t>
  </si>
  <si>
    <t>Se realizaron mesas de trabajo con 3/13 procesos para identificar la ocurrencia de los riesgos identificados.</t>
  </si>
  <si>
    <t>Se encuentra cargada en la web los pptos de enero a abril 2019</t>
  </si>
  <si>
    <t>Los informes de control interno se encuentran en la web</t>
  </si>
  <si>
    <t>el informe del primer trimestre presentado al concejo municipal se encuentran en la web</t>
  </si>
  <si>
    <t xml:space="preserve">Se realizó diagnóstico y se diseño una estrategia, plan de comunicaciones y cronograma el  cual encuentra en la web. </t>
  </si>
  <si>
    <t>N/A</t>
  </si>
  <si>
    <t>SEGUIMIENTO PLANEACIÓN 
(1 Enero a 30 Abril 2019)</t>
  </si>
  <si>
    <t>Se encuentra cargada en la web.</t>
  </si>
  <si>
    <t>Se encuentra estructurado un pequeño formulario en la web, sin embargo se actualizará con un software el sistema de PQRSD</t>
  </si>
  <si>
    <t>Se capacitó a los funcionarios en servicio al ciudadano.</t>
  </si>
  <si>
    <t>Se capacitó a los funcionarios en protocolo al ciudadano.</t>
  </si>
  <si>
    <t>Se capacitó a los funcionarios en la politica de protección de datos.</t>
  </si>
  <si>
    <t>Se encuentra publicada la política de protección de datos en la web</t>
  </si>
  <si>
    <t>Se encvuentra publicada la carta de trato digno en cartelera y en la web</t>
  </si>
  <si>
    <t>Debido a que no se reportaron temas por mejorar, no se suscribe plan de mejora.</t>
  </si>
  <si>
    <t>Se evidencian 4 informes de tabulación y análisis de encuestas.</t>
  </si>
  <si>
    <t xml:space="preserve">Se realizó efectivamente el registro de 11 bases de datos el IMEBU en ell portal respectivo. </t>
  </si>
  <si>
    <t xml:space="preserve">Se revisó en página web y las hv se encuentran actualizadas. </t>
  </si>
  <si>
    <t>Se recepcionan y responden por la web</t>
  </si>
  <si>
    <t>Se socializó el procedimiento respectivo</t>
  </si>
  <si>
    <t>cargado en la página web</t>
  </si>
  <si>
    <t>Se entrega informe mensual sobre PQRSD</t>
  </si>
  <si>
    <t>Se va realizar la revisión en el mes de agosto, debido a que la procuraduría habilitó el sistema ITA, para hacer la revisión del cumplimient o de la ley 1474.</t>
  </si>
  <si>
    <t xml:space="preserve">Se publicaron los datos abiertos dela defensa jurídica. </t>
  </si>
  <si>
    <t>Se realizó al página anterior. Debido a que se migró de plataforma tecnológca de soporte de la pagina web, se realizará en el mes de agosto.</t>
  </si>
  <si>
    <t>15/04/2020
15/08/2020
15/12/2020</t>
  </si>
  <si>
    <t>20/04/2020
20/08/2020
20/12/2020</t>
  </si>
  <si>
    <t>15/02/2020
15/07/2020</t>
  </si>
  <si>
    <t>15/04/2020
15/07/2020
15/10/2020
31/12/2020</t>
  </si>
  <si>
    <t>15/05/2020
15/10/2020</t>
  </si>
  <si>
    <t>15/07/2020
30/11/2020</t>
  </si>
  <si>
    <t>30/06/2020
30/11/2020</t>
  </si>
  <si>
    <t>31/07/2020
15/12/2020</t>
  </si>
  <si>
    <t>31/07/2020
13/12/2020</t>
  </si>
  <si>
    <t>15/08/2020
31/12/2020</t>
  </si>
  <si>
    <t xml:space="preserve">31/03/2020
</t>
  </si>
  <si>
    <t>30/06/2020
29/12/2020</t>
  </si>
  <si>
    <t>28/02/2020 y Permanente durante todo el año</t>
  </si>
  <si>
    <t>30/03/2020
30/06/2020
29/09/2020
29/12/2020</t>
  </si>
  <si>
    <t>30/06/2020
31/12/2020</t>
  </si>
  <si>
    <t>Fecha de elaboración: 30 de enero de 2020</t>
  </si>
  <si>
    <t>LILIANA MARÍA CARRILLO GALLEGO</t>
  </si>
  <si>
    <t>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</si>
</sst>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Tahoma"/>
      <family val="2"/>
    </font>
    <font>
      <sz val="10"/>
      <name val="Arial"/>
      <family val="2"/>
    </font>
    <font>
      <i/>
      <sz val="8"/>
      <name val="Calibri"/>
      <family val="2"/>
      <scheme val="minor"/>
    </font>
    <font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1" fillId="0" borderId="0"/>
    <xf numFmtId="9" fontId="17" fillId="0" borderId="0" applyFont="0" applyFill="0" applyBorder="0" applyAlignment="0" applyProtection="0"/>
  </cellStyleXfs>
  <cellXfs count="188">
    <xf numFmtId="0" fontId="0" fillId="0" borderId="0" xfId="0"/>
    <xf numFmtId="0" fontId="4" fillId="0" borderId="10" xfId="0" applyFont="1" applyBorder="1" applyAlignment="1" applyProtection="1">
      <alignment horizontal="center" wrapText="1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justify" vertical="center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7" fillId="2" borderId="18" xfId="0" applyFont="1" applyFill="1" applyBorder="1" applyAlignment="1" applyProtection="1">
      <alignment horizontal="center" vertical="center" wrapText="1"/>
      <protection hidden="1"/>
    </xf>
    <xf numFmtId="0" fontId="8" fillId="2" borderId="13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2" borderId="10" xfId="0" applyFont="1" applyFill="1" applyBorder="1" applyAlignment="1" applyProtection="1">
      <alignment horizontal="center" vertical="center" wrapText="1"/>
      <protection hidden="1"/>
    </xf>
    <xf numFmtId="0" fontId="8" fillId="2" borderId="22" xfId="0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22" xfId="0" applyFont="1" applyFill="1" applyBorder="1" applyAlignment="1" applyProtection="1">
      <alignment horizontal="center" vertical="center" wrapText="1"/>
      <protection hidden="1"/>
    </xf>
    <xf numFmtId="0" fontId="9" fillId="2" borderId="10" xfId="0" applyFont="1" applyFill="1" applyBorder="1" applyAlignment="1" applyProtection="1">
      <alignment horizontal="center" vertical="center" wrapText="1"/>
      <protection hidden="1"/>
    </xf>
    <xf numFmtId="0" fontId="9" fillId="2" borderId="9" xfId="0" applyFont="1" applyFill="1" applyBorder="1" applyAlignment="1" applyProtection="1">
      <alignment horizontal="center" vertical="center" wrapText="1"/>
      <protection hidden="1"/>
    </xf>
    <xf numFmtId="0" fontId="8" fillId="2" borderId="9" xfId="0" applyFont="1" applyFill="1" applyBorder="1" applyAlignment="1" applyProtection="1">
      <alignment horizontal="center" vertical="center" wrapText="1"/>
      <protection hidden="1"/>
    </xf>
    <xf numFmtId="0" fontId="8" fillId="2" borderId="9" xfId="0" applyFont="1" applyFill="1" applyBorder="1" applyAlignment="1" applyProtection="1">
      <alignment horizontal="center" vertical="center"/>
      <protection hidden="1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left" vertical="center"/>
      <protection hidden="1"/>
    </xf>
    <xf numFmtId="0" fontId="8" fillId="2" borderId="28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14" fontId="8" fillId="2" borderId="20" xfId="0" applyNumberFormat="1" applyFont="1" applyFill="1" applyBorder="1" applyAlignment="1" applyProtection="1">
      <alignment horizontal="center" vertical="center"/>
      <protection hidden="1"/>
    </xf>
    <xf numFmtId="14" fontId="8" fillId="2" borderId="20" xfId="0" applyNumberFormat="1" applyFont="1" applyFill="1" applyBorder="1" applyAlignment="1" applyProtection="1">
      <alignment horizontal="center" vertical="center" wrapText="1"/>
      <protection hidden="1"/>
    </xf>
    <xf numFmtId="14" fontId="8" fillId="2" borderId="19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23" xfId="0" applyFont="1" applyFill="1" applyBorder="1" applyAlignment="1" applyProtection="1">
      <alignment horizontal="center" vertical="center" wrapText="1"/>
      <protection hidden="1"/>
    </xf>
    <xf numFmtId="14" fontId="8" fillId="2" borderId="19" xfId="0" applyNumberFormat="1" applyFont="1" applyFill="1" applyBorder="1" applyAlignment="1" applyProtection="1">
      <alignment horizontal="center" vertical="center"/>
      <protection hidden="1"/>
    </xf>
    <xf numFmtId="14" fontId="9" fillId="2" borderId="20" xfId="0" applyNumberFormat="1" applyFont="1" applyFill="1" applyBorder="1" applyAlignment="1" applyProtection="1">
      <alignment horizontal="center" vertical="center"/>
      <protection hidden="1"/>
    </xf>
    <xf numFmtId="164" fontId="8" fillId="2" borderId="23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15" xfId="0" applyFont="1" applyFill="1" applyBorder="1" applyAlignment="1" applyProtection="1">
      <alignment horizontal="center" vertical="center"/>
      <protection hidden="1"/>
    </xf>
    <xf numFmtId="0" fontId="7" fillId="2" borderId="18" xfId="0" applyFont="1" applyFill="1" applyBorder="1" applyAlignment="1" applyProtection="1">
      <alignment horizontal="center" vertical="center"/>
      <protection hidden="1"/>
    </xf>
    <xf numFmtId="0" fontId="8" fillId="2" borderId="18" xfId="0" applyFont="1" applyFill="1" applyBorder="1" applyAlignment="1" applyProtection="1">
      <alignment vertical="center" wrapText="1"/>
      <protection hidden="1"/>
    </xf>
    <xf numFmtId="0" fontId="7" fillId="2" borderId="12" xfId="0" applyFont="1" applyFill="1" applyBorder="1" applyAlignment="1" applyProtection="1">
      <alignment horizontal="center" vertical="center" wrapText="1"/>
      <protection hidden="1"/>
    </xf>
    <xf numFmtId="0" fontId="14" fillId="2" borderId="10" xfId="0" applyFont="1" applyFill="1" applyBorder="1" applyAlignment="1" applyProtection="1">
      <alignment horizontal="justify" vertical="center" wrapText="1"/>
      <protection hidden="1"/>
    </xf>
    <xf numFmtId="0" fontId="14" fillId="0" borderId="10" xfId="0" applyFont="1" applyFill="1" applyBorder="1" applyAlignment="1" applyProtection="1">
      <alignment horizontal="justify" vertical="center" wrapText="1"/>
      <protection hidden="1"/>
    </xf>
    <xf numFmtId="0" fontId="14" fillId="2" borderId="22" xfId="0" applyFont="1" applyFill="1" applyBorder="1" applyAlignment="1" applyProtection="1">
      <alignment horizontal="justify" vertical="center" wrapText="1"/>
      <protection hidden="1"/>
    </xf>
    <xf numFmtId="0" fontId="8" fillId="2" borderId="0" xfId="0" applyFont="1" applyFill="1" applyAlignment="1" applyProtection="1">
      <alignment horizontal="justify" vertical="center"/>
      <protection hidden="1"/>
    </xf>
    <xf numFmtId="0" fontId="8" fillId="2" borderId="0" xfId="0" applyFont="1" applyFill="1" applyAlignment="1" applyProtection="1">
      <alignment horizontal="center" vertical="center" wrapText="1"/>
      <protection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15" fillId="2" borderId="10" xfId="0" applyFont="1" applyFill="1" applyBorder="1" applyAlignment="1" applyProtection="1">
      <alignment horizontal="justify" vertical="center" wrapText="1"/>
      <protection hidden="1"/>
    </xf>
    <xf numFmtId="0" fontId="7" fillId="2" borderId="27" xfId="0" applyFont="1" applyFill="1" applyBorder="1" applyAlignment="1" applyProtection="1">
      <alignment horizontal="center" vertical="center"/>
      <protection hidden="1"/>
    </xf>
    <xf numFmtId="0" fontId="8" fillId="2" borderId="10" xfId="0" applyFont="1" applyFill="1" applyBorder="1" applyAlignment="1" applyProtection="1">
      <alignment horizontal="justify" vertical="center" wrapText="1"/>
      <protection hidden="1"/>
    </xf>
    <xf numFmtId="0" fontId="8" fillId="2" borderId="30" xfId="0" applyFont="1" applyFill="1" applyBorder="1" applyAlignment="1" applyProtection="1">
      <alignment vertical="center" wrapText="1"/>
      <protection hidden="1"/>
    </xf>
    <xf numFmtId="0" fontId="7" fillId="2" borderId="21" xfId="0" applyFont="1" applyFill="1" applyBorder="1" applyAlignment="1" applyProtection="1">
      <alignment horizontal="center" vertical="center"/>
      <protection hidden="1"/>
    </xf>
    <xf numFmtId="0" fontId="8" fillId="2" borderId="22" xfId="0" applyFont="1" applyFill="1" applyBorder="1" applyAlignment="1" applyProtection="1">
      <alignment horizontal="justify" vertical="center"/>
      <protection hidden="1"/>
    </xf>
    <xf numFmtId="0" fontId="0" fillId="0" borderId="0" xfId="0" applyProtection="1"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14" fontId="8" fillId="2" borderId="23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14" fontId="8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0" xfId="0" applyFont="1" applyFill="1" applyBorder="1" applyAlignment="1" applyProtection="1">
      <alignment horizontal="center" vertical="center" wrapText="1"/>
      <protection hidden="1"/>
    </xf>
    <xf numFmtId="0" fontId="7" fillId="3" borderId="10" xfId="0" applyFont="1" applyFill="1" applyBorder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center" vertical="center" wrapText="1"/>
      <protection hidden="1"/>
    </xf>
    <xf numFmtId="0" fontId="8" fillId="2" borderId="10" xfId="0" applyFont="1" applyFill="1" applyBorder="1" applyAlignment="1" applyProtection="1">
      <alignment vertical="center" wrapText="1"/>
      <protection hidden="1"/>
    </xf>
    <xf numFmtId="0" fontId="7" fillId="3" borderId="10" xfId="0" applyFont="1" applyFill="1" applyBorder="1" applyAlignment="1" applyProtection="1">
      <alignment horizontal="center" vertical="center" wrapText="1"/>
      <protection hidden="1"/>
    </xf>
    <xf numFmtId="14" fontId="8" fillId="2" borderId="10" xfId="0" applyNumberFormat="1" applyFont="1" applyFill="1" applyBorder="1" applyAlignment="1" applyProtection="1">
      <alignment horizontal="center" vertical="center"/>
      <protection hidden="1"/>
    </xf>
    <xf numFmtId="14" fontId="8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26" xfId="0" applyFont="1" applyFill="1" applyBorder="1" applyAlignment="1" applyProtection="1">
      <alignment horizontal="center" vertical="center"/>
      <protection hidden="1"/>
    </xf>
    <xf numFmtId="0" fontId="7" fillId="2" borderId="26" xfId="0" applyFont="1" applyFill="1" applyBorder="1" applyAlignment="1" applyProtection="1">
      <alignment horizontal="center" vertical="center"/>
      <protection hidden="1"/>
    </xf>
    <xf numFmtId="0" fontId="7" fillId="2" borderId="20" xfId="0" applyFont="1" applyFill="1" applyBorder="1" applyAlignment="1" applyProtection="1">
      <alignment horizontal="center" vertical="center" wrapText="1"/>
      <protection hidden="1"/>
    </xf>
    <xf numFmtId="0" fontId="8" fillId="2" borderId="26" xfId="0" applyFont="1" applyFill="1" applyBorder="1" applyAlignment="1" applyProtection="1">
      <alignment vertical="center" wrapText="1"/>
      <protection hidden="1"/>
    </xf>
    <xf numFmtId="14" fontId="8" fillId="0" borderId="20" xfId="0" applyNumberFormat="1" applyFont="1" applyFill="1" applyBorder="1" applyAlignment="1" applyProtection="1">
      <alignment horizontal="center" vertical="center"/>
      <protection hidden="1"/>
    </xf>
    <xf numFmtId="0" fontId="8" fillId="2" borderId="26" xfId="0" applyFont="1" applyFill="1" applyBorder="1" applyAlignment="1" applyProtection="1">
      <alignment horizontal="center" vertical="center"/>
      <protection hidden="1"/>
    </xf>
    <xf numFmtId="0" fontId="8" fillId="2" borderId="36" xfId="0" applyFont="1" applyFill="1" applyBorder="1" applyAlignment="1" applyProtection="1">
      <alignment horizontal="center" vertical="center" wrapText="1"/>
      <protection hidden="1"/>
    </xf>
    <xf numFmtId="0" fontId="7" fillId="2" borderId="22" xfId="0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7" fillId="3" borderId="35" xfId="0" applyFont="1" applyFill="1" applyBorder="1" applyAlignment="1" applyProtection="1">
      <alignment horizontal="center" vertical="center"/>
      <protection hidden="1"/>
    </xf>
    <xf numFmtId="0" fontId="8" fillId="2" borderId="26" xfId="0" applyFont="1" applyFill="1" applyBorder="1" applyAlignment="1" applyProtection="1">
      <alignment horizontal="center" vertical="center" wrapText="1"/>
      <protection hidden="1"/>
    </xf>
    <xf numFmtId="0" fontId="8" fillId="2" borderId="20" xfId="0" applyFont="1" applyFill="1" applyBorder="1" applyAlignment="1" applyProtection="1">
      <alignment horizontal="center" vertical="center" wrapText="1"/>
      <protection hidden="1"/>
    </xf>
    <xf numFmtId="0" fontId="14" fillId="0" borderId="20" xfId="0" applyFont="1" applyFill="1" applyBorder="1" applyAlignment="1" applyProtection="1">
      <alignment horizontal="center" vertical="center" wrapText="1"/>
      <protection hidden="1"/>
    </xf>
    <xf numFmtId="0" fontId="14" fillId="0" borderId="10" xfId="0" applyFont="1" applyFill="1" applyBorder="1" applyAlignment="1" applyProtection="1">
      <alignment horizontal="left" vertical="center" wrapText="1"/>
      <protection hidden="1"/>
    </xf>
    <xf numFmtId="0" fontId="7" fillId="0" borderId="12" xfId="0" applyFont="1" applyFill="1" applyBorder="1" applyAlignment="1" applyProtection="1">
      <alignment horizontal="center" vertical="center" wrapText="1"/>
      <protection hidden="1"/>
    </xf>
    <xf numFmtId="14" fontId="8" fillId="0" borderId="19" xfId="0" applyNumberFormat="1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Alignment="1" applyProtection="1">
      <alignment horizontal="center" vertical="center" wrapText="1"/>
      <protection hidden="1"/>
    </xf>
    <xf numFmtId="14" fontId="7" fillId="2" borderId="18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19" fillId="3" borderId="37" xfId="0" applyFont="1" applyFill="1" applyBorder="1" applyAlignment="1">
      <alignment horizontal="center" vertical="center"/>
    </xf>
    <xf numFmtId="9" fontId="19" fillId="3" borderId="37" xfId="2" applyFont="1" applyFill="1" applyBorder="1" applyAlignment="1">
      <alignment horizontal="center" vertical="center"/>
    </xf>
    <xf numFmtId="0" fontId="18" fillId="2" borderId="38" xfId="0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center" vertical="center"/>
    </xf>
    <xf numFmtId="9" fontId="18" fillId="2" borderId="39" xfId="2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8" fillId="4" borderId="39" xfId="0" applyFont="1" applyFill="1" applyBorder="1" applyAlignment="1">
      <alignment horizontal="center" vertical="center"/>
    </xf>
    <xf numFmtId="0" fontId="18" fillId="5" borderId="39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 wrapText="1"/>
    </xf>
    <xf numFmtId="0" fontId="18" fillId="6" borderId="39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18" fillId="7" borderId="39" xfId="0" applyFont="1" applyFill="1" applyBorder="1" applyAlignment="1">
      <alignment horizontal="center" vertical="center"/>
    </xf>
    <xf numFmtId="0" fontId="18" fillId="0" borderId="0" xfId="0" applyFont="1" applyFill="1" applyAlignment="1" applyProtection="1">
      <alignment horizontal="center" vertical="top" wrapText="1"/>
      <protection hidden="1"/>
    </xf>
    <xf numFmtId="0" fontId="18" fillId="0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14" fillId="0" borderId="9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alignment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Alignment="1" applyProtection="1">
      <alignment horizontal="center" vertical="center" wrapText="1"/>
      <protection hidden="1"/>
    </xf>
    <xf numFmtId="0" fontId="18" fillId="0" borderId="0" xfId="0" applyFont="1" applyFill="1" applyAlignment="1">
      <alignment horizontal="center" vertical="center" wrapText="1"/>
    </xf>
    <xf numFmtId="0" fontId="20" fillId="0" borderId="0" xfId="0" applyFont="1" applyFill="1" applyAlignment="1" applyProtection="1">
      <alignment horizontal="center" vertical="center" wrapText="1"/>
      <protection hidden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  <protection hidden="1"/>
    </xf>
    <xf numFmtId="0" fontId="7" fillId="2" borderId="10" xfId="0" applyFont="1" applyFill="1" applyBorder="1" applyAlignment="1" applyProtection="1">
      <alignment horizontal="center" vertical="center" wrapText="1"/>
      <protection hidden="1"/>
    </xf>
    <xf numFmtId="0" fontId="14" fillId="2" borderId="10" xfId="0" applyFont="1" applyFill="1" applyBorder="1" applyAlignment="1" applyProtection="1">
      <alignment horizontal="justify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textRotation="90"/>
      <protection hidden="1"/>
    </xf>
    <xf numFmtId="0" fontId="8" fillId="2" borderId="26" xfId="0" applyFont="1" applyFill="1" applyBorder="1" applyAlignment="1" applyProtection="1">
      <alignment horizontal="center" vertical="center" wrapText="1"/>
      <protection hidden="1"/>
    </xf>
    <xf numFmtId="0" fontId="8" fillId="2" borderId="36" xfId="0" applyFont="1" applyFill="1" applyBorder="1" applyAlignment="1" applyProtection="1">
      <alignment horizontal="center" vertical="center" wrapText="1"/>
      <protection hidden="1"/>
    </xf>
    <xf numFmtId="0" fontId="14" fillId="3" borderId="10" xfId="0" applyFont="1" applyFill="1" applyBorder="1" applyAlignment="1" applyProtection="1">
      <alignment horizontal="left" vertical="center" wrapText="1"/>
      <protection hidden="1"/>
    </xf>
    <xf numFmtId="0" fontId="14" fillId="3" borderId="20" xfId="0" applyFont="1" applyFill="1" applyBorder="1" applyAlignment="1" applyProtection="1">
      <alignment horizontal="left" vertical="center" wrapText="1"/>
      <protection hidden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0" fontId="7" fillId="3" borderId="24" xfId="0" applyFont="1" applyFill="1" applyBorder="1" applyAlignment="1" applyProtection="1">
      <alignment horizontal="center" vertical="center"/>
      <protection hidden="1"/>
    </xf>
    <xf numFmtId="0" fontId="7" fillId="3" borderId="25" xfId="0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7" fillId="3" borderId="16" xfId="0" applyFont="1" applyFill="1" applyBorder="1" applyAlignment="1" applyProtection="1">
      <alignment horizontal="left" vertical="center"/>
      <protection hidden="1"/>
    </xf>
    <xf numFmtId="0" fontId="7" fillId="3" borderId="17" xfId="0" applyFont="1" applyFill="1" applyBorder="1" applyAlignment="1" applyProtection="1">
      <alignment horizontal="left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7" fillId="2" borderId="17" xfId="0" applyFont="1" applyFill="1" applyBorder="1" applyAlignment="1" applyProtection="1">
      <alignment horizontal="center" vertical="center"/>
      <protection hidden="1"/>
    </xf>
    <xf numFmtId="0" fontId="8" fillId="2" borderId="28" xfId="0" applyFont="1" applyFill="1" applyBorder="1" applyAlignment="1" applyProtection="1">
      <alignment horizontal="center" vertical="center" wrapText="1"/>
      <protection hidden="1"/>
    </xf>
    <xf numFmtId="0" fontId="8" fillId="2" borderId="29" xfId="0" applyFont="1" applyFill="1" applyBorder="1" applyAlignment="1" applyProtection="1">
      <alignment horizontal="center" vertical="center" wrapText="1"/>
      <protection hidden="1"/>
    </xf>
    <xf numFmtId="0" fontId="14" fillId="3" borderId="31" xfId="0" applyFont="1" applyFill="1" applyBorder="1" applyAlignment="1" applyProtection="1">
      <alignment horizontal="left" vertical="center" wrapText="1"/>
      <protection hidden="1"/>
    </xf>
    <xf numFmtId="0" fontId="14" fillId="3" borderId="32" xfId="0" applyFont="1" applyFill="1" applyBorder="1" applyAlignment="1" applyProtection="1">
      <alignment horizontal="left" vertical="center" wrapText="1"/>
      <protection hidden="1"/>
    </xf>
    <xf numFmtId="0" fontId="14" fillId="3" borderId="33" xfId="0" applyFont="1" applyFill="1" applyBorder="1" applyAlignment="1" applyProtection="1">
      <alignment horizontal="left" vertical="center" wrapText="1"/>
      <protection hidden="1"/>
    </xf>
    <xf numFmtId="0" fontId="14" fillId="3" borderId="11" xfId="0" applyFont="1" applyFill="1" applyBorder="1" applyAlignment="1" applyProtection="1">
      <alignment horizontal="left" vertical="center" wrapText="1"/>
      <protection hidden="1"/>
    </xf>
    <xf numFmtId="0" fontId="14" fillId="3" borderId="14" xfId="0" applyFont="1" applyFill="1" applyBorder="1" applyAlignment="1" applyProtection="1">
      <alignment horizontal="left" vertical="center" wrapText="1"/>
      <protection hidden="1"/>
    </xf>
    <xf numFmtId="0" fontId="14" fillId="3" borderId="34" xfId="0" applyFont="1" applyFill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14" fontId="4" fillId="0" borderId="11" xfId="0" applyNumberFormat="1" applyFont="1" applyBorder="1" applyAlignment="1" applyProtection="1">
      <alignment horizontal="center" vertical="center" wrapText="1"/>
      <protection hidden="1"/>
    </xf>
    <xf numFmtId="14" fontId="4" fillId="0" borderId="12" xfId="0" applyNumberFormat="1" applyFont="1" applyBorder="1" applyAlignment="1" applyProtection="1">
      <alignment horizontal="center" vertical="center" wrapText="1"/>
      <protection hidden="1"/>
    </xf>
    <xf numFmtId="49" fontId="4" fillId="0" borderId="11" xfId="0" applyNumberFormat="1" applyFont="1" applyBorder="1" applyAlignment="1" applyProtection="1">
      <alignment horizontal="center" vertical="center" wrapText="1"/>
      <protection hidden="1"/>
    </xf>
    <xf numFmtId="49" fontId="4" fillId="0" borderId="12" xfId="0" applyNumberFormat="1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center" wrapText="1"/>
      <protection hidden="1"/>
    </xf>
    <xf numFmtId="0" fontId="4" fillId="0" borderId="14" xfId="0" applyFont="1" applyBorder="1" applyAlignment="1" applyProtection="1">
      <alignment horizontal="center" wrapText="1"/>
      <protection hidden="1"/>
    </xf>
    <xf numFmtId="0" fontId="4" fillId="0" borderId="12" xfId="0" applyFont="1" applyBorder="1" applyAlignment="1" applyProtection="1">
      <alignment horizontal="center" wrapText="1"/>
      <protection hidden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7" fillId="3" borderId="10" xfId="0" applyFont="1" applyFill="1" applyBorder="1" applyAlignment="1" applyProtection="1">
      <alignment horizontal="left" vertical="center"/>
      <protection hidden="1"/>
    </xf>
    <xf numFmtId="0" fontId="7" fillId="3" borderId="20" xfId="0" applyFont="1" applyFill="1" applyBorder="1" applyAlignment="1" applyProtection="1">
      <alignment horizontal="left" vertical="center"/>
      <protection hidden="1"/>
    </xf>
    <xf numFmtId="0" fontId="6" fillId="2" borderId="35" xfId="0" applyFont="1" applyFill="1" applyBorder="1" applyAlignment="1" applyProtection="1">
      <alignment horizontal="center" vertical="center"/>
      <protection hidden="1"/>
    </xf>
    <xf numFmtId="0" fontId="6" fillId="2" borderId="24" xfId="0" applyFont="1" applyFill="1" applyBorder="1" applyAlignment="1" applyProtection="1">
      <alignment horizontal="center" vertical="center"/>
      <protection hidden="1"/>
    </xf>
    <xf numFmtId="0" fontId="6" fillId="2" borderId="25" xfId="0" applyFont="1" applyFill="1" applyBorder="1" applyAlignment="1" applyProtection="1">
      <alignment horizontal="center" vertical="center"/>
      <protection hidden="1"/>
    </xf>
    <xf numFmtId="0" fontId="8" fillId="2" borderId="26" xfId="0" applyFont="1" applyFill="1" applyBorder="1" applyAlignment="1" applyProtection="1">
      <alignment horizontal="center" vertical="center"/>
      <protection hidden="1"/>
    </xf>
    <xf numFmtId="14" fontId="8" fillId="2" borderId="20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justify" vertical="center"/>
      <protection hidden="1"/>
    </xf>
    <xf numFmtId="0" fontId="19" fillId="2" borderId="3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531871</xdr:colOff>
      <xdr:row>0</xdr:row>
      <xdr:rowOff>74543</xdr:rowOff>
    </xdr:from>
    <xdr:to>
      <xdr:col>1</xdr:col>
      <xdr:colOff>1076739</xdr:colOff>
      <xdr:row>2</xdr:row>
      <xdr:rowOff>107674</xdr:rowOff>
    </xdr:to>
    <xdr:pic>
      <xdr:nvPicPr>
        <xdr:cNvPr id="2" name="1 Imagen" descr="F:\IMEBU_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545" y="74543"/>
          <a:ext cx="544868" cy="36443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1608667</xdr:colOff>
      <xdr:row>1</xdr:row>
      <xdr:rowOff>31750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84817" y="35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nvivienda.gov.co/Users/IBastidas/AppData/Local/Microsoft/Windows/Temporary%20Internet%20Files/Content.Outlook/PUBCHM3P/Formato%20Racionalizaci&#243;n%20de%20tr&#225;mi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prada\Configuraci&#243;n%20local\Archivos%20temporales%20de%20Internet\Content.Outlook\U0N9MWXX\Estrategias%20de%20racionalizaci&#243;n%20de%20tr&#225;mites%20naci&#243;n%2017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ATEGIAS DE RACIONALIZACION"/>
      <sheetName val="TABLA"/>
      <sheetName val="Tablas instituciones"/>
      <sheetName val="Hoja1"/>
    </sheetNames>
    <sheetDataSet>
      <sheetData sheetId="0"/>
      <sheetData sheetId="1">
        <row r="2">
          <cell r="B2" t="str">
            <v>Agricultura y Desarrollo Rural</v>
          </cell>
          <cell r="C2" t="str">
            <v>Central</v>
          </cell>
          <cell r="E2">
            <v>2015</v>
          </cell>
          <cell r="G2" t="str">
            <v>Normativas</v>
          </cell>
          <cell r="Q2" t="str">
            <v>SI</v>
          </cell>
        </row>
        <row r="3">
          <cell r="A3" t="str">
            <v>Nacional</v>
          </cell>
          <cell r="B3" t="str">
            <v>Ambiente y Desarrollo Sostenible</v>
          </cell>
          <cell r="C3" t="str">
            <v>Descentralizado</v>
          </cell>
          <cell r="E3">
            <v>2016</v>
          </cell>
          <cell r="G3" t="str">
            <v>Administrativas</v>
          </cell>
          <cell r="Q3" t="str">
            <v>NO</v>
          </cell>
        </row>
        <row r="4">
          <cell r="A4" t="str">
            <v>Territorial</v>
          </cell>
          <cell r="B4" t="str">
            <v>Ciencia, Tecnología e innovación</v>
          </cell>
          <cell r="E4">
            <v>2017</v>
          </cell>
          <cell r="G4" t="str">
            <v>Tecnologicas</v>
          </cell>
        </row>
        <row r="5">
          <cell r="B5" t="str">
            <v>Comercio, Industria y Turismo</v>
          </cell>
          <cell r="E5">
            <v>2018</v>
          </cell>
        </row>
        <row r="6">
          <cell r="B6" t="str">
            <v>Cultura</v>
          </cell>
          <cell r="E6">
            <v>2019</v>
          </cell>
        </row>
        <row r="7">
          <cell r="B7" t="str">
            <v>Defensa</v>
          </cell>
          <cell r="E7">
            <v>2020</v>
          </cell>
        </row>
        <row r="8">
          <cell r="B8" t="str">
            <v>Del Deporte, la Recreación, la Actividad Física y el Aprovechamiento del Tiempo Libre</v>
          </cell>
        </row>
        <row r="9">
          <cell r="B9" t="str">
            <v>Educación</v>
          </cell>
        </row>
        <row r="10">
          <cell r="B10" t="str">
            <v>Estadísticas</v>
          </cell>
        </row>
        <row r="11">
          <cell r="B11" t="str">
            <v>Función Pública</v>
          </cell>
        </row>
        <row r="12">
          <cell r="B12" t="str">
            <v>Hacienda y Crédito Público</v>
          </cell>
        </row>
        <row r="13">
          <cell r="B13" t="str">
            <v>Inclusión Social y Reconciliación</v>
          </cell>
        </row>
        <row r="15">
          <cell r="B15" t="str">
            <v>Inteligencia Estratégica y Contrainteligencia</v>
          </cell>
        </row>
        <row r="16">
          <cell r="B16" t="str">
            <v>Interior</v>
          </cell>
        </row>
        <row r="17">
          <cell r="B17" t="str">
            <v>Justicia y del Derecho</v>
          </cell>
        </row>
        <row r="18">
          <cell r="B18" t="str">
            <v>Minas y Energía</v>
          </cell>
        </row>
        <row r="19">
          <cell r="B19" t="str">
            <v>Planeación</v>
          </cell>
        </row>
        <row r="20">
          <cell r="B20" t="str">
            <v>Presidencia de la República</v>
          </cell>
        </row>
        <row r="21">
          <cell r="B21" t="str">
            <v>Relaciones Exteriores</v>
          </cell>
        </row>
        <row r="22">
          <cell r="B22" t="str">
            <v>Salud y Protección Social</v>
          </cell>
        </row>
        <row r="23">
          <cell r="B23" t="str">
            <v>Tecnologías de la Información y las Comunicaciones</v>
          </cell>
        </row>
        <row r="24">
          <cell r="B24" t="str">
            <v>Trabajo</v>
          </cell>
        </row>
        <row r="25">
          <cell r="B25" t="str">
            <v>Transporte</v>
          </cell>
        </row>
        <row r="26">
          <cell r="B26" t="str">
            <v>Vivienda Ciudad y Territorio</v>
          </cell>
        </row>
      </sheetData>
      <sheetData sheetId="2">
        <row r="2">
          <cell r="D2" t="str">
            <v>Autoridad Nacional de Licencias Ambientales</v>
          </cell>
        </row>
        <row r="3">
          <cell r="D3" t="str">
            <v>Instituto Amazónico de Investigaciones Científicas</v>
          </cell>
        </row>
        <row r="4">
          <cell r="D4" t="str">
            <v>Instituto de Hidrología, Meteorología y Estudios Ambientales</v>
          </cell>
        </row>
        <row r="5">
          <cell r="D5" t="str">
            <v>Instituto de Investigación de Recursos Biológicos Alexander Von Humboldt</v>
          </cell>
        </row>
        <row r="6">
          <cell r="D6" t="str">
            <v>Instituto de Investigaciones Ambientales del Pacífico John Von Neumann</v>
          </cell>
        </row>
        <row r="7">
          <cell r="D7" t="str">
            <v>Instituto de Investigaciones Marinas y Costeras José Benito Vives de Andréis</v>
          </cell>
        </row>
        <row r="8">
          <cell r="D8" t="str">
            <v>Ministerio de Ambiente y Desarrollo Sostenible</v>
          </cell>
        </row>
        <row r="9">
          <cell r="D9" t="str">
            <v>Parques Nacionales Naturales de Colombia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G2" t="str">
            <v>Factores Externos y/o Internos</v>
          </cell>
        </row>
        <row r="3">
          <cell r="G3" t="str">
            <v>GRAT</v>
          </cell>
        </row>
        <row r="4">
          <cell r="G4" t="str">
            <v>Cumplimiento de disposiciones legales</v>
          </cell>
        </row>
        <row r="5">
          <cell r="G5" t="str">
            <v>Iniciativa de la institución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M98"/>
  <sheetViews>
    <sheetView tabSelected="1" topLeftCell="A31" zoomScale="85" zoomScaleNormal="85" workbookViewId="0">
      <selection activeCell="D61" sqref="D61:G61"/>
    </sheetView>
  </sheetViews>
  <sheetFormatPr baseColWidth="10" defaultColWidth="11.42578125" defaultRowHeight="12.75" x14ac:dyDescent="0.25"/>
  <cols>
    <col min="1" max="1" width="1.5703125" style="2" customWidth="1"/>
    <col min="2" max="2" width="17.7109375" style="2" customWidth="1"/>
    <col min="3" max="3" width="6.28515625" style="2" customWidth="1"/>
    <col min="4" max="4" width="62.7109375" style="3" customWidth="1"/>
    <col min="5" max="5" width="30.5703125" style="4" customWidth="1"/>
    <col min="6" max="6" width="19.7109375" style="2" customWidth="1"/>
    <col min="7" max="7" width="14.42578125" style="19" customWidth="1"/>
    <col min="8" max="8" width="1.42578125" style="2" customWidth="1"/>
    <col min="9" max="11" width="19.85546875" style="2" hidden="1" customWidth="1"/>
    <col min="12" max="12" width="24.28515625" style="79" hidden="1" customWidth="1"/>
    <col min="13" max="13" width="1.42578125" style="2" customWidth="1"/>
    <col min="14" max="14" width="2.5703125" style="45" customWidth="1"/>
    <col min="15" max="15" width="11.42578125" style="98"/>
    <col min="16" max="16" width="11.42578125" style="99"/>
    <col min="17" max="17" width="10.42578125" style="99" customWidth="1"/>
    <col min="18" max="233" width="11.42578125" style="45"/>
    <col min="234" max="16384" width="11.42578125" style="2"/>
  </cols>
  <sheetData>
    <row r="1" spans="1:247" ht="12.75" customHeight="1" x14ac:dyDescent="0.25">
      <c r="B1" s="159"/>
      <c r="C1" s="160"/>
      <c r="D1" s="165" t="s">
        <v>0</v>
      </c>
      <c r="E1" s="166"/>
      <c r="F1" s="166"/>
      <c r="G1" s="167"/>
      <c r="H1" s="44"/>
      <c r="I1" s="150" t="s">
        <v>230</v>
      </c>
      <c r="J1" s="151"/>
      <c r="K1" s="151"/>
      <c r="L1" s="152"/>
    </row>
    <row r="2" spans="1:247" ht="12.75" customHeight="1" x14ac:dyDescent="0.25">
      <c r="B2" s="161"/>
      <c r="C2" s="162"/>
      <c r="D2" s="168"/>
      <c r="E2" s="169"/>
      <c r="F2" s="169"/>
      <c r="G2" s="170"/>
      <c r="H2" s="44"/>
      <c r="I2" s="153"/>
      <c r="J2" s="154"/>
      <c r="K2" s="154"/>
      <c r="L2" s="155"/>
    </row>
    <row r="3" spans="1:247" ht="12.75" customHeight="1" x14ac:dyDescent="0.25">
      <c r="B3" s="163"/>
      <c r="C3" s="164"/>
      <c r="D3" s="171"/>
      <c r="E3" s="172"/>
      <c r="F3" s="172"/>
      <c r="G3" s="173"/>
      <c r="H3" s="44"/>
      <c r="I3" s="153"/>
      <c r="J3" s="154"/>
      <c r="K3" s="154"/>
      <c r="L3" s="155"/>
    </row>
    <row r="4" spans="1:247" ht="12.75" customHeight="1" x14ac:dyDescent="0.25">
      <c r="B4" s="135" t="s">
        <v>1</v>
      </c>
      <c r="C4" s="136"/>
      <c r="D4" s="139" t="s">
        <v>2</v>
      </c>
      <c r="E4" s="1" t="s">
        <v>3</v>
      </c>
      <c r="F4" s="141">
        <v>43860</v>
      </c>
      <c r="G4" s="142"/>
      <c r="H4" s="44"/>
      <c r="I4" s="153"/>
      <c r="J4" s="154"/>
      <c r="K4" s="154"/>
      <c r="L4" s="155"/>
    </row>
    <row r="5" spans="1:247" ht="18" customHeight="1" x14ac:dyDescent="0.25">
      <c r="B5" s="137"/>
      <c r="C5" s="138"/>
      <c r="D5" s="140"/>
      <c r="E5" s="1" t="s">
        <v>4</v>
      </c>
      <c r="F5" s="143" t="s">
        <v>116</v>
      </c>
      <c r="G5" s="144"/>
      <c r="H5" s="44"/>
      <c r="I5" s="153"/>
      <c r="J5" s="154"/>
      <c r="K5" s="154"/>
      <c r="L5" s="155"/>
    </row>
    <row r="6" spans="1:247" ht="20.25" customHeight="1" x14ac:dyDescent="0.25">
      <c r="B6" s="135" t="s">
        <v>5</v>
      </c>
      <c r="C6" s="136"/>
      <c r="D6" s="145" t="s">
        <v>6</v>
      </c>
      <c r="E6" s="1" t="s">
        <v>7</v>
      </c>
      <c r="F6" s="143"/>
      <c r="G6" s="144"/>
      <c r="H6" s="44"/>
      <c r="I6" s="153"/>
      <c r="J6" s="154"/>
      <c r="K6" s="154"/>
      <c r="L6" s="155"/>
    </row>
    <row r="7" spans="1:247" ht="13.5" customHeight="1" x14ac:dyDescent="0.25">
      <c r="B7" s="137"/>
      <c r="C7" s="138"/>
      <c r="D7" s="146"/>
      <c r="E7" s="147" t="s">
        <v>117</v>
      </c>
      <c r="F7" s="148"/>
      <c r="G7" s="149"/>
      <c r="H7" s="44"/>
      <c r="I7" s="156"/>
      <c r="J7" s="157"/>
      <c r="K7" s="157"/>
      <c r="L7" s="158"/>
    </row>
    <row r="8" spans="1:247" ht="13.5" customHeight="1" thickBot="1" x14ac:dyDescent="0.3">
      <c r="H8" s="45"/>
    </row>
    <row r="9" spans="1:247" ht="19.5" thickBot="1" x14ac:dyDescent="0.3">
      <c r="B9" s="179" t="s">
        <v>8</v>
      </c>
      <c r="C9" s="180"/>
      <c r="D9" s="180"/>
      <c r="E9" s="180"/>
      <c r="F9" s="180"/>
      <c r="G9" s="181"/>
      <c r="H9" s="46"/>
      <c r="I9" s="174" t="s">
        <v>210</v>
      </c>
      <c r="J9" s="175"/>
      <c r="K9" s="175"/>
      <c r="L9" s="176"/>
    </row>
    <row r="10" spans="1:247" ht="15.75" customHeight="1" thickBot="1" x14ac:dyDescent="0.3">
      <c r="B10" s="63" t="s">
        <v>9</v>
      </c>
      <c r="C10" s="177" t="s">
        <v>10</v>
      </c>
      <c r="D10" s="177"/>
      <c r="E10" s="177"/>
      <c r="F10" s="177"/>
      <c r="G10" s="178"/>
      <c r="H10" s="47"/>
      <c r="I10" s="107" t="s">
        <v>222</v>
      </c>
      <c r="J10" s="108"/>
      <c r="K10" s="109"/>
      <c r="L10" s="90" t="s">
        <v>211</v>
      </c>
    </row>
    <row r="11" spans="1:247" ht="24.75" thickBot="1" x14ac:dyDescent="0.3">
      <c r="B11" s="64" t="s">
        <v>11</v>
      </c>
      <c r="C11" s="118" t="s">
        <v>12</v>
      </c>
      <c r="D11" s="118"/>
      <c r="E11" s="58" t="s">
        <v>13</v>
      </c>
      <c r="F11" s="57" t="s">
        <v>14</v>
      </c>
      <c r="G11" s="65" t="s">
        <v>15</v>
      </c>
      <c r="H11" s="47"/>
      <c r="I11" s="80" t="s">
        <v>212</v>
      </c>
      <c r="J11" s="81" t="s">
        <v>213</v>
      </c>
      <c r="K11" s="81" t="s">
        <v>214</v>
      </c>
      <c r="L11" s="91"/>
    </row>
    <row r="12" spans="1:247" s="49" customFormat="1" ht="13.5" customHeight="1" x14ac:dyDescent="0.25">
      <c r="A12" s="2"/>
      <c r="B12" s="66" t="s">
        <v>16</v>
      </c>
      <c r="C12" s="60">
        <v>1</v>
      </c>
      <c r="D12" s="116" t="s">
        <v>160</v>
      </c>
      <c r="E12" s="116"/>
      <c r="F12" s="116"/>
      <c r="G12" s="117"/>
      <c r="H12" s="48"/>
      <c r="I12" s="82">
        <f>SUM(I13:I16)</f>
        <v>4</v>
      </c>
      <c r="J12" s="82">
        <f>SUM(J13:J16)</f>
        <v>2.5</v>
      </c>
      <c r="K12" s="83">
        <f>J12/I12</f>
        <v>0.625</v>
      </c>
      <c r="L12" s="84"/>
      <c r="M12" s="2"/>
      <c r="N12" s="45"/>
      <c r="O12" s="98"/>
      <c r="P12" s="99"/>
      <c r="Q12" s="99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</row>
    <row r="13" spans="1:247" ht="33.75" x14ac:dyDescent="0.25">
      <c r="B13" s="114" t="s">
        <v>17</v>
      </c>
      <c r="C13" s="58" t="s">
        <v>18</v>
      </c>
      <c r="D13" s="31" t="s">
        <v>21</v>
      </c>
      <c r="E13" s="55" t="s">
        <v>22</v>
      </c>
      <c r="F13" s="55" t="s">
        <v>140</v>
      </c>
      <c r="G13" s="20">
        <v>43876</v>
      </c>
      <c r="H13" s="48"/>
      <c r="I13" s="85">
        <v>1</v>
      </c>
      <c r="J13" s="93">
        <v>1</v>
      </c>
      <c r="K13" s="86">
        <f t="shared" ref="K13:K21" si="0">J13/I13</f>
        <v>1</v>
      </c>
      <c r="L13" s="87" t="s">
        <v>215</v>
      </c>
      <c r="O13" s="104"/>
      <c r="P13" s="104"/>
      <c r="Q13" s="104"/>
    </row>
    <row r="14" spans="1:247" ht="33.75" x14ac:dyDescent="0.25">
      <c r="B14" s="182"/>
      <c r="C14" s="58" t="s">
        <v>20</v>
      </c>
      <c r="D14" s="31" t="s">
        <v>206</v>
      </c>
      <c r="E14" s="55" t="s">
        <v>25</v>
      </c>
      <c r="F14" s="55" t="s">
        <v>140</v>
      </c>
      <c r="G14" s="20">
        <v>43876</v>
      </c>
      <c r="H14" s="48"/>
      <c r="I14" s="85">
        <v>1</v>
      </c>
      <c r="J14" s="93">
        <v>1</v>
      </c>
      <c r="K14" s="86">
        <f t="shared" si="0"/>
        <v>1</v>
      </c>
      <c r="L14" s="88" t="s">
        <v>216</v>
      </c>
      <c r="O14" s="104"/>
      <c r="P14" s="104"/>
      <c r="Q14" s="104"/>
    </row>
    <row r="15" spans="1:247" ht="45" x14ac:dyDescent="0.25">
      <c r="B15" s="182"/>
      <c r="C15" s="58" t="s">
        <v>23</v>
      </c>
      <c r="D15" s="32" t="s">
        <v>132</v>
      </c>
      <c r="E15" s="10" t="s">
        <v>134</v>
      </c>
      <c r="F15" s="10" t="s">
        <v>140</v>
      </c>
      <c r="G15" s="54" t="s">
        <v>249</v>
      </c>
      <c r="H15" s="48"/>
      <c r="I15" s="85">
        <v>1</v>
      </c>
      <c r="J15" s="95">
        <v>0.5</v>
      </c>
      <c r="K15" s="86">
        <f t="shared" si="0"/>
        <v>0.5</v>
      </c>
      <c r="L15" s="88" t="s">
        <v>217</v>
      </c>
      <c r="O15" s="104"/>
      <c r="P15" s="104"/>
      <c r="Q15" s="104"/>
    </row>
    <row r="16" spans="1:247" ht="45" x14ac:dyDescent="0.25">
      <c r="B16" s="182"/>
      <c r="C16" s="58" t="s">
        <v>24</v>
      </c>
      <c r="D16" s="31" t="s">
        <v>131</v>
      </c>
      <c r="E16" s="55" t="s">
        <v>133</v>
      </c>
      <c r="F16" s="55" t="s">
        <v>141</v>
      </c>
      <c r="G16" s="54" t="s">
        <v>250</v>
      </c>
      <c r="H16" s="48"/>
      <c r="I16" s="85">
        <v>1</v>
      </c>
      <c r="J16" s="92">
        <v>0</v>
      </c>
      <c r="K16" s="86">
        <f t="shared" si="0"/>
        <v>0</v>
      </c>
      <c r="L16" s="88" t="s">
        <v>218</v>
      </c>
      <c r="O16" s="104"/>
      <c r="P16" s="104"/>
      <c r="Q16" s="104"/>
    </row>
    <row r="17" spans="1:247" s="49" customFormat="1" ht="13.5" customHeight="1" x14ac:dyDescent="0.25">
      <c r="A17" s="2"/>
      <c r="B17" s="66" t="s">
        <v>26</v>
      </c>
      <c r="C17" s="60">
        <v>2</v>
      </c>
      <c r="D17" s="116" t="s">
        <v>27</v>
      </c>
      <c r="E17" s="116"/>
      <c r="F17" s="116"/>
      <c r="G17" s="117"/>
      <c r="H17" s="48"/>
      <c r="I17" s="82">
        <f>SUM(I18:I19)</f>
        <v>2</v>
      </c>
      <c r="J17" s="82">
        <f>SUM(J18:J19)</f>
        <v>0.5</v>
      </c>
      <c r="K17" s="83">
        <f t="shared" si="0"/>
        <v>0.25</v>
      </c>
      <c r="L17" s="89"/>
      <c r="M17" s="2"/>
      <c r="N17" s="45"/>
      <c r="O17" s="104"/>
      <c r="P17" s="104"/>
      <c r="Q17" s="104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</row>
    <row r="18" spans="1:247" ht="36.75" customHeight="1" x14ac:dyDescent="0.25">
      <c r="B18" s="114" t="s">
        <v>28</v>
      </c>
      <c r="C18" s="58">
        <v>2.1</v>
      </c>
      <c r="D18" s="31" t="s">
        <v>136</v>
      </c>
      <c r="E18" s="55" t="s">
        <v>29</v>
      </c>
      <c r="F18" s="55" t="s">
        <v>142</v>
      </c>
      <c r="G18" s="183" t="s">
        <v>249</v>
      </c>
      <c r="H18" s="48"/>
      <c r="I18" s="85">
        <v>1</v>
      </c>
      <c r="J18" s="95">
        <v>0.5</v>
      </c>
      <c r="K18" s="86">
        <f t="shared" si="0"/>
        <v>0.5</v>
      </c>
      <c r="L18" s="94" t="s">
        <v>219</v>
      </c>
      <c r="O18" s="106"/>
      <c r="P18" s="106"/>
      <c r="Q18" s="106"/>
    </row>
    <row r="19" spans="1:247" ht="67.5" customHeight="1" x14ac:dyDescent="0.25">
      <c r="B19" s="182"/>
      <c r="C19" s="58">
        <v>2.2000000000000002</v>
      </c>
      <c r="D19" s="31" t="s">
        <v>137</v>
      </c>
      <c r="E19" s="55" t="s">
        <v>30</v>
      </c>
      <c r="F19" s="55" t="s">
        <v>19</v>
      </c>
      <c r="G19" s="183"/>
      <c r="H19" s="48"/>
      <c r="I19" s="85">
        <v>1</v>
      </c>
      <c r="J19" s="92">
        <v>0</v>
      </c>
      <c r="K19" s="86">
        <f t="shared" si="0"/>
        <v>0</v>
      </c>
      <c r="L19" s="87" t="s">
        <v>218</v>
      </c>
      <c r="O19" s="104"/>
      <c r="P19" s="104"/>
      <c r="Q19" s="104"/>
    </row>
    <row r="20" spans="1:247" s="49" customFormat="1" ht="13.5" customHeight="1" x14ac:dyDescent="0.25">
      <c r="A20" s="2"/>
      <c r="B20" s="66" t="s">
        <v>31</v>
      </c>
      <c r="C20" s="60">
        <v>3</v>
      </c>
      <c r="D20" s="116" t="s">
        <v>32</v>
      </c>
      <c r="E20" s="116"/>
      <c r="F20" s="116"/>
      <c r="G20" s="117"/>
      <c r="H20" s="48"/>
      <c r="I20" s="82">
        <f>SUM(I21:I22)</f>
        <v>2</v>
      </c>
      <c r="J20" s="82">
        <f>SUM(J21:J22)</f>
        <v>2</v>
      </c>
      <c r="K20" s="83">
        <f t="shared" si="0"/>
        <v>1</v>
      </c>
      <c r="L20" s="89"/>
      <c r="M20" s="2"/>
      <c r="N20" s="45"/>
      <c r="O20" s="104"/>
      <c r="P20" s="104"/>
      <c r="Q20" s="104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</row>
    <row r="21" spans="1:247" s="49" customFormat="1" ht="39.75" customHeight="1" x14ac:dyDescent="0.25">
      <c r="A21" s="2"/>
      <c r="B21" s="114" t="s">
        <v>33</v>
      </c>
      <c r="C21" s="58">
        <v>3.1</v>
      </c>
      <c r="D21" s="31" t="s">
        <v>138</v>
      </c>
      <c r="E21" s="55" t="s">
        <v>129</v>
      </c>
      <c r="F21" s="55" t="s">
        <v>111</v>
      </c>
      <c r="G21" s="54" t="s">
        <v>250</v>
      </c>
      <c r="H21" s="48"/>
      <c r="I21" s="85">
        <v>1</v>
      </c>
      <c r="J21" s="93">
        <v>1</v>
      </c>
      <c r="K21" s="86">
        <f t="shared" si="0"/>
        <v>1</v>
      </c>
      <c r="L21" s="87" t="s">
        <v>220</v>
      </c>
      <c r="M21" s="2"/>
      <c r="N21" s="45"/>
      <c r="O21" s="104"/>
      <c r="P21" s="104"/>
      <c r="Q21" s="104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  <c r="HS21" s="45"/>
      <c r="HT21" s="45"/>
      <c r="HU21" s="45"/>
      <c r="HV21" s="45"/>
      <c r="HW21" s="45"/>
      <c r="HX21" s="45"/>
      <c r="HY21" s="45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</row>
    <row r="22" spans="1:247" ht="33.75" x14ac:dyDescent="0.25">
      <c r="B22" s="114"/>
      <c r="C22" s="53">
        <v>3.2</v>
      </c>
      <c r="D22" s="32" t="s">
        <v>161</v>
      </c>
      <c r="E22" s="10" t="s">
        <v>162</v>
      </c>
      <c r="F22" s="10" t="s">
        <v>19</v>
      </c>
      <c r="G22" s="67">
        <v>43876</v>
      </c>
      <c r="H22" s="48"/>
      <c r="I22" s="85">
        <v>1</v>
      </c>
      <c r="J22" s="93">
        <v>1</v>
      </c>
      <c r="K22" s="86">
        <f>J22/I22</f>
        <v>1</v>
      </c>
      <c r="L22" s="89" t="s">
        <v>221</v>
      </c>
      <c r="O22" s="104"/>
      <c r="P22" s="104"/>
      <c r="Q22" s="104"/>
    </row>
    <row r="23" spans="1:247" ht="12" customHeight="1" x14ac:dyDescent="0.25">
      <c r="B23" s="66" t="s">
        <v>34</v>
      </c>
      <c r="C23" s="60">
        <v>4</v>
      </c>
      <c r="D23" s="116" t="s">
        <v>35</v>
      </c>
      <c r="E23" s="116"/>
      <c r="F23" s="116"/>
      <c r="G23" s="117"/>
      <c r="H23" s="48"/>
      <c r="I23" s="82">
        <f t="shared" ref="I23:J25" si="1">SUM(I24)</f>
        <v>1</v>
      </c>
      <c r="J23" s="82">
        <f>SUM(J24)</f>
        <v>1</v>
      </c>
      <c r="K23" s="83">
        <f t="shared" ref="K23:K24" si="2">J23/I23</f>
        <v>1</v>
      </c>
      <c r="L23" s="87"/>
      <c r="O23" s="104"/>
      <c r="P23" s="104"/>
      <c r="Q23" s="104"/>
    </row>
    <row r="24" spans="1:247" ht="43.5" customHeight="1" x14ac:dyDescent="0.25">
      <c r="B24" s="68" t="s">
        <v>163</v>
      </c>
      <c r="C24" s="58">
        <v>4.0999999999999996</v>
      </c>
      <c r="D24" s="31" t="s">
        <v>164</v>
      </c>
      <c r="E24" s="55" t="s">
        <v>139</v>
      </c>
      <c r="F24" s="55" t="s">
        <v>19</v>
      </c>
      <c r="G24" s="21" t="s">
        <v>249</v>
      </c>
      <c r="H24" s="48"/>
      <c r="I24" s="85">
        <v>1</v>
      </c>
      <c r="J24" s="93">
        <v>1</v>
      </c>
      <c r="K24" s="86">
        <f t="shared" si="2"/>
        <v>1</v>
      </c>
      <c r="L24" s="89" t="s">
        <v>223</v>
      </c>
      <c r="O24" s="104"/>
      <c r="P24" s="104"/>
      <c r="Q24" s="104"/>
    </row>
    <row r="25" spans="1:247" ht="13.5" customHeight="1" x14ac:dyDescent="0.25">
      <c r="B25" s="66" t="s">
        <v>36</v>
      </c>
      <c r="C25" s="60">
        <v>5</v>
      </c>
      <c r="D25" s="116" t="s">
        <v>37</v>
      </c>
      <c r="E25" s="116"/>
      <c r="F25" s="116"/>
      <c r="G25" s="117"/>
      <c r="H25" s="48"/>
      <c r="I25" s="82">
        <f t="shared" si="1"/>
        <v>1</v>
      </c>
      <c r="J25" s="82">
        <f t="shared" si="1"/>
        <v>0.5</v>
      </c>
      <c r="K25" s="83">
        <f t="shared" ref="K25:K26" si="3">J25/I25</f>
        <v>0.5</v>
      </c>
      <c r="L25" s="87"/>
      <c r="O25" s="104"/>
      <c r="P25" s="104"/>
      <c r="Q25" s="104"/>
    </row>
    <row r="26" spans="1:247" ht="48.75" thickBot="1" x14ac:dyDescent="0.3">
      <c r="B26" s="69" t="s">
        <v>38</v>
      </c>
      <c r="C26" s="70">
        <v>5.0999999999999996</v>
      </c>
      <c r="D26" s="33" t="s">
        <v>130</v>
      </c>
      <c r="E26" s="9" t="s">
        <v>165</v>
      </c>
      <c r="F26" s="9" t="s">
        <v>143</v>
      </c>
      <c r="G26" s="52" t="s">
        <v>249</v>
      </c>
      <c r="H26" s="48"/>
      <c r="I26" s="85">
        <v>1</v>
      </c>
      <c r="J26" s="95">
        <v>0.5</v>
      </c>
      <c r="K26" s="86">
        <f t="shared" si="3"/>
        <v>0.5</v>
      </c>
      <c r="L26" s="89" t="s">
        <v>224</v>
      </c>
      <c r="O26" s="104"/>
      <c r="P26" s="104"/>
      <c r="Q26" s="104"/>
    </row>
    <row r="27" spans="1:247" ht="15.75" thickBot="1" x14ac:dyDescent="0.3">
      <c r="B27" s="19"/>
      <c r="C27" s="19"/>
      <c r="D27" s="34"/>
      <c r="E27" s="35"/>
      <c r="F27" s="19"/>
      <c r="I27"/>
      <c r="J27"/>
      <c r="K27"/>
      <c r="L27"/>
      <c r="O27" s="104"/>
      <c r="P27" s="104"/>
      <c r="Q27" s="104"/>
    </row>
    <row r="28" spans="1:247" ht="13.5" customHeight="1" thickBot="1" x14ac:dyDescent="0.3">
      <c r="B28" s="72" t="s">
        <v>39</v>
      </c>
      <c r="C28" s="119" t="s">
        <v>40</v>
      </c>
      <c r="D28" s="119"/>
      <c r="E28" s="119"/>
      <c r="F28" s="119"/>
      <c r="G28" s="120"/>
      <c r="I28" s="107" t="s">
        <v>222</v>
      </c>
      <c r="J28" s="108"/>
      <c r="K28" s="109"/>
      <c r="L28" s="90" t="s">
        <v>211</v>
      </c>
      <c r="O28" s="104"/>
      <c r="P28" s="104"/>
      <c r="Q28" s="104"/>
    </row>
    <row r="29" spans="1:247" ht="25.5" customHeight="1" thickBot="1" x14ac:dyDescent="0.3">
      <c r="B29" s="64" t="s">
        <v>11</v>
      </c>
      <c r="C29" s="118" t="s">
        <v>12</v>
      </c>
      <c r="D29" s="118"/>
      <c r="E29" s="58" t="s">
        <v>13</v>
      </c>
      <c r="F29" s="57" t="s">
        <v>14</v>
      </c>
      <c r="G29" s="65" t="s">
        <v>15</v>
      </c>
      <c r="I29" s="80" t="s">
        <v>212</v>
      </c>
      <c r="J29" s="81" t="s">
        <v>213</v>
      </c>
      <c r="K29" s="81" t="s">
        <v>214</v>
      </c>
      <c r="L29" s="91"/>
      <c r="O29" s="104"/>
      <c r="P29" s="104"/>
      <c r="Q29" s="104"/>
    </row>
    <row r="30" spans="1:247" ht="14.25" customHeight="1" x14ac:dyDescent="0.25">
      <c r="B30" s="66" t="s">
        <v>16</v>
      </c>
      <c r="C30" s="60">
        <v>1</v>
      </c>
      <c r="D30" s="116" t="s">
        <v>41</v>
      </c>
      <c r="E30" s="116"/>
      <c r="F30" s="116"/>
      <c r="G30" s="117"/>
      <c r="I30" s="82">
        <f>SUM(I31:I40)</f>
        <v>8</v>
      </c>
      <c r="J30" s="82">
        <f>SUM(J31:J40)</f>
        <v>8</v>
      </c>
      <c r="K30" s="83">
        <f>J30/I30</f>
        <v>1</v>
      </c>
      <c r="L30" s="84"/>
      <c r="O30" s="104"/>
      <c r="P30" s="104"/>
      <c r="Q30" s="104"/>
    </row>
    <row r="31" spans="1:247" ht="38.25" customHeight="1" x14ac:dyDescent="0.25">
      <c r="B31" s="114" t="s">
        <v>42</v>
      </c>
      <c r="C31" s="71" t="s">
        <v>18</v>
      </c>
      <c r="D31" s="32" t="s">
        <v>166</v>
      </c>
      <c r="E31" s="10" t="s">
        <v>174</v>
      </c>
      <c r="F31" s="10" t="s">
        <v>75</v>
      </c>
      <c r="G31" s="75" t="s">
        <v>207</v>
      </c>
      <c r="I31" s="85">
        <v>4</v>
      </c>
      <c r="J31" s="93">
        <v>4</v>
      </c>
      <c r="K31" s="86">
        <f t="shared" ref="K31" si="4">J31/I31</f>
        <v>1</v>
      </c>
      <c r="L31" s="87" t="s">
        <v>225</v>
      </c>
      <c r="O31" s="104"/>
      <c r="P31" s="104"/>
      <c r="Q31" s="104"/>
    </row>
    <row r="32" spans="1:247" ht="36.75" customHeight="1" x14ac:dyDescent="0.25">
      <c r="B32" s="114"/>
      <c r="C32" s="71" t="s">
        <v>20</v>
      </c>
      <c r="D32" s="32" t="s">
        <v>167</v>
      </c>
      <c r="E32" s="10" t="s">
        <v>175</v>
      </c>
      <c r="F32" s="10" t="s">
        <v>75</v>
      </c>
      <c r="G32" s="75" t="s">
        <v>207</v>
      </c>
      <c r="I32" s="85">
        <v>1</v>
      </c>
      <c r="J32" s="93">
        <v>1</v>
      </c>
      <c r="K32" s="86">
        <f t="shared" ref="K32" si="5">J32/I32</f>
        <v>1</v>
      </c>
      <c r="L32" s="87" t="s">
        <v>225</v>
      </c>
      <c r="O32" s="104"/>
      <c r="P32" s="104"/>
      <c r="Q32" s="104"/>
    </row>
    <row r="33" spans="2:17" ht="32.25" customHeight="1" x14ac:dyDescent="0.25">
      <c r="B33" s="114"/>
      <c r="C33" s="102" t="s">
        <v>23</v>
      </c>
      <c r="D33" s="101" t="s">
        <v>171</v>
      </c>
      <c r="E33" s="10" t="s">
        <v>173</v>
      </c>
      <c r="F33" s="10" t="s">
        <v>172</v>
      </c>
      <c r="G33" s="103" t="s">
        <v>251</v>
      </c>
      <c r="I33" s="85">
        <v>1</v>
      </c>
      <c r="J33" s="93">
        <v>1</v>
      </c>
      <c r="K33" s="86">
        <f t="shared" ref="K33:K35" si="6">J33/I33</f>
        <v>1</v>
      </c>
      <c r="L33" s="87" t="s">
        <v>226</v>
      </c>
      <c r="O33" s="104"/>
      <c r="P33" s="104"/>
      <c r="Q33" s="104"/>
    </row>
    <row r="34" spans="2:17" ht="48" x14ac:dyDescent="0.25">
      <c r="B34" s="114"/>
      <c r="C34" s="102" t="s">
        <v>23</v>
      </c>
      <c r="D34" s="101" t="s">
        <v>171</v>
      </c>
      <c r="E34" s="10" t="s">
        <v>173</v>
      </c>
      <c r="F34" s="10" t="s">
        <v>75</v>
      </c>
      <c r="G34" s="54" t="s">
        <v>252</v>
      </c>
      <c r="I34" s="85">
        <v>1</v>
      </c>
      <c r="J34" s="93">
        <v>1</v>
      </c>
      <c r="K34" s="86">
        <f t="shared" si="6"/>
        <v>1</v>
      </c>
      <c r="L34" s="87" t="s">
        <v>227</v>
      </c>
      <c r="O34" s="104"/>
      <c r="P34" s="104"/>
      <c r="Q34" s="104"/>
    </row>
    <row r="35" spans="2:17" ht="30.75" customHeight="1" x14ac:dyDescent="0.25">
      <c r="B35" s="114"/>
      <c r="C35" s="71" t="s">
        <v>24</v>
      </c>
      <c r="D35" s="76" t="s">
        <v>178</v>
      </c>
      <c r="E35" s="10" t="s">
        <v>197</v>
      </c>
      <c r="F35" s="10" t="s">
        <v>19</v>
      </c>
      <c r="G35" s="54">
        <v>43905</v>
      </c>
      <c r="I35" s="85">
        <v>1</v>
      </c>
      <c r="J35" s="93">
        <v>1</v>
      </c>
      <c r="K35" s="86">
        <f t="shared" si="6"/>
        <v>1</v>
      </c>
      <c r="L35" s="87" t="s">
        <v>228</v>
      </c>
      <c r="O35" s="105"/>
      <c r="P35" s="105"/>
      <c r="Q35" s="105"/>
    </row>
    <row r="36" spans="2:17" ht="49.5" customHeight="1" x14ac:dyDescent="0.25">
      <c r="B36" s="114"/>
      <c r="C36" s="71" t="s">
        <v>168</v>
      </c>
      <c r="D36" s="32" t="s">
        <v>179</v>
      </c>
      <c r="E36" s="10" t="s">
        <v>43</v>
      </c>
      <c r="F36" s="10" t="s">
        <v>44</v>
      </c>
      <c r="G36" s="54" t="s">
        <v>253</v>
      </c>
      <c r="I36" s="85">
        <v>0</v>
      </c>
      <c r="J36" s="96">
        <v>0</v>
      </c>
      <c r="K36" s="86">
        <v>0</v>
      </c>
      <c r="L36" s="87" t="s">
        <v>229</v>
      </c>
      <c r="O36" s="105"/>
      <c r="P36" s="105"/>
      <c r="Q36" s="105"/>
    </row>
    <row r="37" spans="2:17" ht="48" customHeight="1" x14ac:dyDescent="0.25">
      <c r="B37" s="114"/>
      <c r="C37" s="71" t="s">
        <v>169</v>
      </c>
      <c r="D37" s="31" t="s">
        <v>46</v>
      </c>
      <c r="E37" s="10" t="s">
        <v>47</v>
      </c>
      <c r="F37" s="10" t="s">
        <v>44</v>
      </c>
      <c r="G37" s="54" t="s">
        <v>253</v>
      </c>
      <c r="I37" s="85">
        <v>0</v>
      </c>
      <c r="J37" s="96">
        <v>0</v>
      </c>
      <c r="K37" s="86">
        <v>0</v>
      </c>
      <c r="L37" s="87" t="s">
        <v>229</v>
      </c>
      <c r="O37" s="105"/>
      <c r="P37" s="105"/>
      <c r="Q37" s="105"/>
    </row>
    <row r="38" spans="2:17" ht="51.75" customHeight="1" x14ac:dyDescent="0.25">
      <c r="B38" s="114"/>
      <c r="C38" s="71" t="s">
        <v>170</v>
      </c>
      <c r="D38" s="31" t="s">
        <v>48</v>
      </c>
      <c r="E38" s="10" t="s">
        <v>49</v>
      </c>
      <c r="F38" s="10" t="s">
        <v>50</v>
      </c>
      <c r="G38" s="54" t="s">
        <v>253</v>
      </c>
      <c r="I38" s="85">
        <v>0</v>
      </c>
      <c r="J38" s="96">
        <v>0</v>
      </c>
      <c r="K38" s="86">
        <v>0</v>
      </c>
      <c r="L38" s="87" t="s">
        <v>229</v>
      </c>
      <c r="O38" s="105"/>
      <c r="P38" s="105"/>
      <c r="Q38" s="105"/>
    </row>
    <row r="39" spans="2:17" ht="28.5" customHeight="1" x14ac:dyDescent="0.25">
      <c r="B39" s="114"/>
      <c r="C39" s="71" t="s">
        <v>176</v>
      </c>
      <c r="D39" s="31" t="s">
        <v>145</v>
      </c>
      <c r="E39" s="55" t="s">
        <v>146</v>
      </c>
      <c r="F39" s="10" t="s">
        <v>45</v>
      </c>
      <c r="G39" s="54" t="s">
        <v>253</v>
      </c>
      <c r="I39" s="85">
        <v>0</v>
      </c>
      <c r="J39" s="96">
        <v>0</v>
      </c>
      <c r="K39" s="86">
        <v>0</v>
      </c>
      <c r="L39" s="87" t="s">
        <v>229</v>
      </c>
      <c r="O39" s="105"/>
      <c r="P39" s="105"/>
      <c r="Q39" s="105"/>
    </row>
    <row r="40" spans="2:17" ht="25.5" customHeight="1" x14ac:dyDescent="0.25">
      <c r="B40" s="114"/>
      <c r="C40" s="71" t="s">
        <v>177</v>
      </c>
      <c r="D40" s="31" t="s">
        <v>144</v>
      </c>
      <c r="E40" s="55" t="s">
        <v>158</v>
      </c>
      <c r="F40" s="10" t="s">
        <v>45</v>
      </c>
      <c r="G40" s="21" t="s">
        <v>254</v>
      </c>
      <c r="I40" s="85">
        <v>0</v>
      </c>
      <c r="J40" s="96">
        <v>0</v>
      </c>
      <c r="K40" s="86">
        <v>0</v>
      </c>
      <c r="L40" s="87" t="s">
        <v>229</v>
      </c>
      <c r="O40" s="105"/>
      <c r="P40" s="105"/>
      <c r="Q40" s="105"/>
    </row>
    <row r="41" spans="2:17" x14ac:dyDescent="0.25">
      <c r="B41" s="66" t="s">
        <v>26</v>
      </c>
      <c r="C41" s="60">
        <v>2</v>
      </c>
      <c r="D41" s="116" t="s">
        <v>51</v>
      </c>
      <c r="E41" s="116"/>
      <c r="F41" s="116"/>
      <c r="G41" s="117"/>
      <c r="I41" s="82">
        <f>SUM(I42:I43)</f>
        <v>0</v>
      </c>
      <c r="J41" s="82">
        <f>SUM(J42:J44)</f>
        <v>0</v>
      </c>
      <c r="K41" s="83">
        <v>0</v>
      </c>
      <c r="L41" s="84"/>
      <c r="O41" s="104"/>
      <c r="P41" s="104"/>
      <c r="Q41" s="104"/>
    </row>
    <row r="42" spans="2:17" ht="59.25" customHeight="1" x14ac:dyDescent="0.25">
      <c r="B42" s="114" t="s">
        <v>52</v>
      </c>
      <c r="C42" s="71" t="s">
        <v>53</v>
      </c>
      <c r="D42" s="32" t="s">
        <v>54</v>
      </c>
      <c r="E42" s="55" t="s">
        <v>156</v>
      </c>
      <c r="F42" s="10" t="s">
        <v>147</v>
      </c>
      <c r="G42" s="54" t="s">
        <v>255</v>
      </c>
      <c r="I42" s="85">
        <v>0</v>
      </c>
      <c r="J42" s="96">
        <v>0</v>
      </c>
      <c r="K42" s="86">
        <v>0</v>
      </c>
      <c r="L42" s="87" t="s">
        <v>229</v>
      </c>
      <c r="O42" s="104"/>
      <c r="P42" s="104"/>
      <c r="Q42" s="104"/>
    </row>
    <row r="43" spans="2:17" ht="33.75" customHeight="1" x14ac:dyDescent="0.25">
      <c r="B43" s="114"/>
      <c r="C43" s="71" t="s">
        <v>193</v>
      </c>
      <c r="D43" s="32" t="s">
        <v>55</v>
      </c>
      <c r="E43" s="55" t="s">
        <v>56</v>
      </c>
      <c r="F43" s="10" t="s">
        <v>148</v>
      </c>
      <c r="G43" s="21" t="s">
        <v>256</v>
      </c>
      <c r="I43" s="85">
        <v>0</v>
      </c>
      <c r="J43" s="96">
        <v>0</v>
      </c>
      <c r="K43" s="86">
        <v>0</v>
      </c>
      <c r="L43" s="87" t="s">
        <v>229</v>
      </c>
      <c r="O43" s="104"/>
      <c r="P43" s="104"/>
      <c r="Q43" s="104"/>
    </row>
    <row r="44" spans="2:17" ht="17.25" customHeight="1" x14ac:dyDescent="0.25">
      <c r="B44" s="66" t="s">
        <v>31</v>
      </c>
      <c r="C44" s="60">
        <v>3</v>
      </c>
      <c r="D44" s="116" t="s">
        <v>57</v>
      </c>
      <c r="E44" s="116"/>
      <c r="F44" s="116"/>
      <c r="G44" s="117"/>
      <c r="I44" s="82">
        <v>0</v>
      </c>
      <c r="J44" s="82">
        <v>0</v>
      </c>
      <c r="K44" s="83">
        <v>0</v>
      </c>
      <c r="L44" s="84"/>
      <c r="O44" s="104"/>
      <c r="P44" s="104"/>
      <c r="Q44" s="104"/>
    </row>
    <row r="45" spans="2:17" ht="60" customHeight="1" x14ac:dyDescent="0.25">
      <c r="B45" s="73" t="s">
        <v>58</v>
      </c>
      <c r="C45" s="58">
        <v>3.1</v>
      </c>
      <c r="D45" s="31" t="s">
        <v>59</v>
      </c>
      <c r="E45" s="55" t="s">
        <v>157</v>
      </c>
      <c r="F45" s="10" t="s">
        <v>148</v>
      </c>
      <c r="G45" s="54" t="s">
        <v>255</v>
      </c>
      <c r="I45" s="85">
        <v>0</v>
      </c>
      <c r="J45" s="96">
        <v>0</v>
      </c>
      <c r="K45" s="86">
        <v>0</v>
      </c>
      <c r="L45" s="87" t="s">
        <v>229</v>
      </c>
      <c r="O45" s="104"/>
      <c r="P45" s="104"/>
      <c r="Q45" s="104"/>
    </row>
    <row r="46" spans="2:17" ht="15" customHeight="1" x14ac:dyDescent="0.25">
      <c r="B46" s="66" t="s">
        <v>34</v>
      </c>
      <c r="C46" s="60">
        <v>4</v>
      </c>
      <c r="D46" s="116" t="s">
        <v>60</v>
      </c>
      <c r="E46" s="116"/>
      <c r="F46" s="116"/>
      <c r="G46" s="117"/>
      <c r="I46" s="82">
        <f>SUM(I47:I49)</f>
        <v>0</v>
      </c>
      <c r="J46" s="82">
        <f>SUM(J47:J49)</f>
        <v>0</v>
      </c>
      <c r="K46" s="83">
        <v>0</v>
      </c>
      <c r="L46" s="87"/>
      <c r="O46" s="104"/>
      <c r="P46" s="104"/>
      <c r="Q46" s="104"/>
    </row>
    <row r="47" spans="2:17" ht="35.25" customHeight="1" x14ac:dyDescent="0.25">
      <c r="B47" s="114" t="s">
        <v>61</v>
      </c>
      <c r="C47" s="58" t="s">
        <v>186</v>
      </c>
      <c r="D47" s="31" t="s">
        <v>62</v>
      </c>
      <c r="E47" s="55" t="s">
        <v>63</v>
      </c>
      <c r="F47" s="10" t="s">
        <v>148</v>
      </c>
      <c r="G47" s="21" t="s">
        <v>257</v>
      </c>
      <c r="I47" s="85">
        <v>0</v>
      </c>
      <c r="J47" s="96">
        <v>0</v>
      </c>
      <c r="K47" s="86">
        <v>0</v>
      </c>
      <c r="L47" s="87" t="s">
        <v>229</v>
      </c>
      <c r="O47" s="104"/>
      <c r="P47" s="104"/>
      <c r="Q47" s="104"/>
    </row>
    <row r="48" spans="2:17" ht="38.25" customHeight="1" x14ac:dyDescent="0.25">
      <c r="B48" s="114"/>
      <c r="C48" s="58" t="s">
        <v>187</v>
      </c>
      <c r="D48" s="31" t="s">
        <v>64</v>
      </c>
      <c r="E48" s="55" t="s">
        <v>65</v>
      </c>
      <c r="F48" s="10" t="s">
        <v>148</v>
      </c>
      <c r="G48" s="74" t="s">
        <v>258</v>
      </c>
      <c r="I48" s="85">
        <v>0</v>
      </c>
      <c r="J48" s="96">
        <v>0</v>
      </c>
      <c r="K48" s="86">
        <v>0</v>
      </c>
      <c r="L48" s="87" t="s">
        <v>229</v>
      </c>
      <c r="O48" s="104"/>
      <c r="P48" s="104"/>
      <c r="Q48" s="104"/>
    </row>
    <row r="49" spans="2:17" ht="24.75" customHeight="1" thickBot="1" x14ac:dyDescent="0.3">
      <c r="B49" s="115"/>
      <c r="C49" s="58" t="s">
        <v>188</v>
      </c>
      <c r="D49" s="43" t="s">
        <v>66</v>
      </c>
      <c r="E49" s="9" t="s">
        <v>67</v>
      </c>
      <c r="F49" s="11" t="s">
        <v>50</v>
      </c>
      <c r="G49" s="23" t="s">
        <v>258</v>
      </c>
      <c r="I49" s="85">
        <v>0</v>
      </c>
      <c r="J49" s="96">
        <v>0</v>
      </c>
      <c r="K49" s="86">
        <v>0</v>
      </c>
      <c r="L49" s="87" t="s">
        <v>229</v>
      </c>
      <c r="O49" s="104"/>
      <c r="P49" s="104"/>
      <c r="Q49" s="104"/>
    </row>
    <row r="50" spans="2:17" ht="13.5" customHeight="1" thickBot="1" x14ac:dyDescent="0.3">
      <c r="B50" s="19"/>
      <c r="C50" s="19"/>
      <c r="D50" s="34"/>
      <c r="E50" s="35"/>
      <c r="F50" s="19"/>
      <c r="I50"/>
      <c r="J50"/>
      <c r="K50"/>
      <c r="L50"/>
      <c r="O50" s="104"/>
      <c r="P50" s="104"/>
      <c r="Q50" s="104"/>
    </row>
    <row r="51" spans="2:17" ht="13.5" customHeight="1" thickBot="1" x14ac:dyDescent="0.3">
      <c r="B51" s="56" t="s">
        <v>68</v>
      </c>
      <c r="C51" s="177" t="s">
        <v>69</v>
      </c>
      <c r="D51" s="177"/>
      <c r="E51" s="177"/>
      <c r="F51" s="177"/>
      <c r="G51" s="177"/>
      <c r="I51" s="107" t="s">
        <v>222</v>
      </c>
      <c r="J51" s="108"/>
      <c r="K51" s="109"/>
      <c r="L51" s="90" t="s">
        <v>211</v>
      </c>
      <c r="O51" s="104"/>
      <c r="P51" s="104"/>
      <c r="Q51" s="104"/>
    </row>
    <row r="52" spans="2:17" ht="24.75" thickBot="1" x14ac:dyDescent="0.3">
      <c r="B52" s="57" t="s">
        <v>11</v>
      </c>
      <c r="C52" s="118" t="s">
        <v>12</v>
      </c>
      <c r="D52" s="118"/>
      <c r="E52" s="58" t="s">
        <v>13</v>
      </c>
      <c r="F52" s="57" t="s">
        <v>14</v>
      </c>
      <c r="G52" s="58" t="s">
        <v>15</v>
      </c>
      <c r="I52" s="80" t="s">
        <v>212</v>
      </c>
      <c r="J52" s="81" t="s">
        <v>213</v>
      </c>
      <c r="K52" s="81" t="s">
        <v>214</v>
      </c>
      <c r="L52" s="91"/>
      <c r="O52" s="104"/>
      <c r="P52" s="104"/>
      <c r="Q52" s="104"/>
    </row>
    <row r="53" spans="2:17" ht="13.5" customHeight="1" x14ac:dyDescent="0.25">
      <c r="B53" s="59" t="s">
        <v>16</v>
      </c>
      <c r="C53" s="60">
        <v>1</v>
      </c>
      <c r="D53" s="116" t="s">
        <v>70</v>
      </c>
      <c r="E53" s="116"/>
      <c r="F53" s="116"/>
      <c r="G53" s="116"/>
      <c r="I53" s="82">
        <v>1</v>
      </c>
      <c r="J53" s="82">
        <v>1</v>
      </c>
      <c r="K53" s="83">
        <f>J53/I53</f>
        <v>1</v>
      </c>
      <c r="L53" s="84"/>
      <c r="O53" s="104"/>
      <c r="P53" s="104"/>
      <c r="Q53" s="104"/>
    </row>
    <row r="54" spans="2:17" ht="52.5" customHeight="1" x14ac:dyDescent="0.25">
      <c r="B54" s="55" t="s">
        <v>71</v>
      </c>
      <c r="C54" s="58" t="s">
        <v>18</v>
      </c>
      <c r="D54" s="31" t="s">
        <v>151</v>
      </c>
      <c r="E54" s="55" t="s">
        <v>152</v>
      </c>
      <c r="F54" s="55" t="s">
        <v>149</v>
      </c>
      <c r="G54" s="62" t="s">
        <v>259</v>
      </c>
      <c r="I54" s="85">
        <v>1</v>
      </c>
      <c r="J54" s="93">
        <v>1</v>
      </c>
      <c r="K54" s="86">
        <f t="shared" ref="K54" si="7">J54/I54</f>
        <v>1</v>
      </c>
      <c r="L54" s="87" t="s">
        <v>231</v>
      </c>
      <c r="O54" s="104"/>
      <c r="P54" s="104"/>
      <c r="Q54" s="104"/>
    </row>
    <row r="55" spans="2:17" x14ac:dyDescent="0.25">
      <c r="B55" s="59" t="s">
        <v>26</v>
      </c>
      <c r="C55" s="60">
        <v>2</v>
      </c>
      <c r="D55" s="116" t="s">
        <v>72</v>
      </c>
      <c r="E55" s="116"/>
      <c r="F55" s="116"/>
      <c r="G55" s="116"/>
      <c r="I55" s="82">
        <f>SUM(I56:I65)</f>
        <v>67</v>
      </c>
      <c r="J55" s="82">
        <f>SUM(J56:J65)</f>
        <v>63</v>
      </c>
      <c r="K55" s="83">
        <v>1</v>
      </c>
      <c r="L55" s="87"/>
      <c r="O55" s="104"/>
      <c r="P55" s="104"/>
      <c r="Q55" s="104"/>
    </row>
    <row r="56" spans="2:17" ht="48" x14ac:dyDescent="0.25">
      <c r="B56" s="110" t="s">
        <v>73</v>
      </c>
      <c r="C56" s="111" t="s">
        <v>53</v>
      </c>
      <c r="D56" s="112" t="s">
        <v>74</v>
      </c>
      <c r="E56" s="55" t="s">
        <v>118</v>
      </c>
      <c r="F56" s="55" t="s">
        <v>150</v>
      </c>
      <c r="G56" s="62" t="s">
        <v>260</v>
      </c>
      <c r="I56" s="85">
        <v>0</v>
      </c>
      <c r="J56" s="96">
        <v>0</v>
      </c>
      <c r="K56" s="86" t="s">
        <v>229</v>
      </c>
      <c r="L56" s="87"/>
      <c r="O56" s="104"/>
      <c r="P56" s="104"/>
      <c r="Q56" s="104"/>
    </row>
    <row r="57" spans="2:17" ht="47.25" customHeight="1" x14ac:dyDescent="0.25">
      <c r="B57" s="110"/>
      <c r="C57" s="111"/>
      <c r="D57" s="112"/>
      <c r="E57" s="55" t="s">
        <v>76</v>
      </c>
      <c r="F57" s="55" t="s">
        <v>77</v>
      </c>
      <c r="G57" s="61">
        <v>43889</v>
      </c>
      <c r="I57" s="85">
        <v>1</v>
      </c>
      <c r="J57" s="93">
        <v>1</v>
      </c>
      <c r="K57" s="86">
        <f t="shared" ref="K57" si="8">J57/I57</f>
        <v>1</v>
      </c>
      <c r="L57" s="87" t="s">
        <v>232</v>
      </c>
      <c r="O57" s="104"/>
      <c r="P57" s="104"/>
      <c r="Q57" s="104"/>
    </row>
    <row r="58" spans="2:17" ht="15" customHeight="1" x14ac:dyDescent="0.25">
      <c r="B58" s="59" t="s">
        <v>31</v>
      </c>
      <c r="C58" s="60">
        <v>3</v>
      </c>
      <c r="D58" s="116" t="s">
        <v>78</v>
      </c>
      <c r="E58" s="116"/>
      <c r="F58" s="116"/>
      <c r="G58" s="116"/>
      <c r="I58" s="82">
        <f>SUM(I59:I68)</f>
        <v>35</v>
      </c>
      <c r="J58" s="82">
        <f>SUM(J59:J68)</f>
        <v>33</v>
      </c>
      <c r="K58" s="83">
        <v>1</v>
      </c>
      <c r="L58" s="87"/>
      <c r="O58" s="104"/>
      <c r="P58" s="104"/>
      <c r="Q58" s="104"/>
    </row>
    <row r="59" spans="2:17" ht="47.25" customHeight="1" x14ac:dyDescent="0.25">
      <c r="B59" s="110" t="s">
        <v>79</v>
      </c>
      <c r="C59" s="58" t="s">
        <v>198</v>
      </c>
      <c r="D59" s="38" t="s">
        <v>80</v>
      </c>
      <c r="E59" s="12" t="s">
        <v>81</v>
      </c>
      <c r="F59" s="55" t="s">
        <v>82</v>
      </c>
      <c r="G59" s="61">
        <v>43921</v>
      </c>
      <c r="I59" s="85">
        <v>1</v>
      </c>
      <c r="J59" s="93">
        <v>1</v>
      </c>
      <c r="K59" s="86">
        <v>1</v>
      </c>
      <c r="L59" s="87" t="s">
        <v>234</v>
      </c>
      <c r="O59" s="104"/>
      <c r="P59" s="104"/>
      <c r="Q59" s="104"/>
    </row>
    <row r="60" spans="2:17" ht="27" customHeight="1" x14ac:dyDescent="0.25">
      <c r="B60" s="110"/>
      <c r="C60" s="58" t="s">
        <v>199</v>
      </c>
      <c r="D60" s="38" t="s">
        <v>209</v>
      </c>
      <c r="E60" s="12" t="s">
        <v>81</v>
      </c>
      <c r="F60" s="55" t="s">
        <v>83</v>
      </c>
      <c r="G60" s="61">
        <v>43889</v>
      </c>
      <c r="I60" s="85">
        <v>1</v>
      </c>
      <c r="J60" s="93">
        <v>1</v>
      </c>
      <c r="K60" s="86">
        <f t="shared" ref="K60" si="9">J60/I60</f>
        <v>1</v>
      </c>
      <c r="L60" s="87" t="s">
        <v>233</v>
      </c>
      <c r="O60" s="104"/>
      <c r="P60" s="104"/>
      <c r="Q60" s="104"/>
    </row>
    <row r="61" spans="2:17" ht="12" customHeight="1" x14ac:dyDescent="0.25">
      <c r="B61" s="59" t="s">
        <v>34</v>
      </c>
      <c r="C61" s="60">
        <v>4</v>
      </c>
      <c r="D61" s="116" t="s">
        <v>84</v>
      </c>
      <c r="E61" s="116"/>
      <c r="F61" s="116"/>
      <c r="G61" s="116"/>
      <c r="I61" s="82">
        <f>SUM(I62:I71)</f>
        <v>17</v>
      </c>
      <c r="J61" s="82">
        <f>SUM(J62:J71)</f>
        <v>16</v>
      </c>
      <c r="K61" s="83">
        <v>1</v>
      </c>
      <c r="L61" s="87"/>
      <c r="O61" s="104"/>
      <c r="P61" s="104"/>
      <c r="Q61" s="104"/>
    </row>
    <row r="62" spans="2:17" ht="33" customHeight="1" x14ac:dyDescent="0.25">
      <c r="B62" s="110" t="s">
        <v>180</v>
      </c>
      <c r="C62" s="58" t="s">
        <v>186</v>
      </c>
      <c r="D62" s="31" t="s">
        <v>182</v>
      </c>
      <c r="E62" s="55" t="s">
        <v>183</v>
      </c>
      <c r="F62" s="55" t="s">
        <v>153</v>
      </c>
      <c r="G62" s="62">
        <v>43889</v>
      </c>
      <c r="I62" s="85">
        <v>1</v>
      </c>
      <c r="J62" s="93">
        <v>1</v>
      </c>
      <c r="K62" s="86">
        <v>1</v>
      </c>
      <c r="L62" s="87" t="s">
        <v>235</v>
      </c>
      <c r="O62" s="104"/>
      <c r="P62" s="104"/>
      <c r="Q62" s="104"/>
    </row>
    <row r="63" spans="2:17" ht="33" customHeight="1" x14ac:dyDescent="0.25">
      <c r="B63" s="110"/>
      <c r="C63" s="58" t="s">
        <v>187</v>
      </c>
      <c r="D63" s="31" t="s">
        <v>185</v>
      </c>
      <c r="E63" s="55" t="s">
        <v>184</v>
      </c>
      <c r="F63" s="55" t="s">
        <v>153</v>
      </c>
      <c r="G63" s="62">
        <v>43889</v>
      </c>
      <c r="I63" s="85">
        <v>1</v>
      </c>
      <c r="J63" s="93">
        <v>1</v>
      </c>
      <c r="K63" s="86">
        <f t="shared" ref="K63" si="10">J63/I63</f>
        <v>1</v>
      </c>
      <c r="L63" s="87" t="s">
        <v>236</v>
      </c>
      <c r="O63" s="104"/>
      <c r="P63" s="104"/>
      <c r="Q63" s="104"/>
    </row>
    <row r="64" spans="2:17" ht="57.75" customHeight="1" x14ac:dyDescent="0.25">
      <c r="B64" s="110"/>
      <c r="C64" s="58" t="s">
        <v>188</v>
      </c>
      <c r="D64" s="31" t="s">
        <v>119</v>
      </c>
      <c r="E64" s="55" t="s">
        <v>120</v>
      </c>
      <c r="F64" s="55" t="s">
        <v>75</v>
      </c>
      <c r="G64" s="62" t="s">
        <v>261</v>
      </c>
      <c r="I64" s="85">
        <v>1</v>
      </c>
      <c r="J64" s="93">
        <v>1</v>
      </c>
      <c r="K64" s="86">
        <f t="shared" ref="K64" si="11">J64/I64</f>
        <v>1</v>
      </c>
      <c r="L64" s="87" t="s">
        <v>237</v>
      </c>
      <c r="O64" s="104"/>
      <c r="P64" s="104"/>
      <c r="Q64" s="104"/>
    </row>
    <row r="65" spans="2:17" ht="15" customHeight="1" x14ac:dyDescent="0.25">
      <c r="B65" s="59" t="s">
        <v>36</v>
      </c>
      <c r="C65" s="60">
        <v>5</v>
      </c>
      <c r="D65" s="116" t="s">
        <v>85</v>
      </c>
      <c r="E65" s="116"/>
      <c r="F65" s="116"/>
      <c r="G65" s="116"/>
      <c r="I65" s="82">
        <f>SUM(I66:I75)</f>
        <v>9</v>
      </c>
      <c r="J65" s="82">
        <f>SUM(J66:J75)</f>
        <v>8</v>
      </c>
      <c r="K65" s="83">
        <v>1</v>
      </c>
      <c r="L65" s="87"/>
      <c r="O65" s="104"/>
      <c r="P65" s="104"/>
      <c r="Q65" s="104"/>
    </row>
    <row r="66" spans="2:17" ht="48" customHeight="1" x14ac:dyDescent="0.25">
      <c r="B66" s="110" t="s">
        <v>181</v>
      </c>
      <c r="C66" s="58" t="s">
        <v>200</v>
      </c>
      <c r="D66" s="31" t="s">
        <v>86</v>
      </c>
      <c r="E66" s="55" t="s">
        <v>87</v>
      </c>
      <c r="F66" s="55" t="s">
        <v>88</v>
      </c>
      <c r="G66" s="55" t="s">
        <v>121</v>
      </c>
      <c r="H66" s="45"/>
      <c r="I66" s="85">
        <v>4</v>
      </c>
      <c r="J66" s="93">
        <v>4</v>
      </c>
      <c r="K66" s="86">
        <v>1</v>
      </c>
      <c r="L66" s="87" t="s">
        <v>239</v>
      </c>
      <c r="O66" s="104"/>
      <c r="P66" s="104"/>
      <c r="Q66" s="104"/>
    </row>
    <row r="67" spans="2:17" ht="63.75" customHeight="1" x14ac:dyDescent="0.25">
      <c r="B67" s="110"/>
      <c r="C67" s="58" t="s">
        <v>201</v>
      </c>
      <c r="D67" s="31" t="s">
        <v>89</v>
      </c>
      <c r="E67" s="55" t="s">
        <v>90</v>
      </c>
      <c r="F67" s="55" t="s">
        <v>88</v>
      </c>
      <c r="G67" s="55" t="s">
        <v>121</v>
      </c>
      <c r="H67" s="44"/>
      <c r="I67" s="85">
        <v>0</v>
      </c>
      <c r="J67" s="96">
        <v>0</v>
      </c>
      <c r="K67" s="86">
        <v>0</v>
      </c>
      <c r="L67" s="87" t="s">
        <v>238</v>
      </c>
      <c r="O67" s="104"/>
      <c r="P67" s="104"/>
      <c r="Q67" s="104"/>
    </row>
    <row r="68" spans="2:17" ht="24" customHeight="1" thickBot="1" x14ac:dyDescent="0.3">
      <c r="B68" s="19"/>
      <c r="C68" s="19"/>
      <c r="D68" s="34"/>
      <c r="E68" s="35"/>
      <c r="F68" s="19"/>
      <c r="I68"/>
      <c r="J68"/>
      <c r="K68"/>
      <c r="L68"/>
      <c r="O68" s="104"/>
      <c r="P68" s="104"/>
      <c r="Q68" s="104"/>
    </row>
    <row r="69" spans="2:17" ht="13.5" customHeight="1" thickBot="1" x14ac:dyDescent="0.3">
      <c r="B69" s="27" t="s">
        <v>91</v>
      </c>
      <c r="C69" s="123" t="s">
        <v>92</v>
      </c>
      <c r="D69" s="123"/>
      <c r="E69" s="123"/>
      <c r="F69" s="123"/>
      <c r="G69" s="124"/>
      <c r="I69" s="107" t="s">
        <v>222</v>
      </c>
      <c r="J69" s="108"/>
      <c r="K69" s="109"/>
      <c r="L69" s="90" t="s">
        <v>211</v>
      </c>
      <c r="O69" s="104"/>
      <c r="P69" s="104"/>
      <c r="Q69" s="104"/>
    </row>
    <row r="70" spans="2:17" ht="24.75" thickBot="1" x14ac:dyDescent="0.3">
      <c r="B70" s="39" t="s">
        <v>11</v>
      </c>
      <c r="C70" s="125" t="s">
        <v>12</v>
      </c>
      <c r="D70" s="126"/>
      <c r="E70" s="5" t="s">
        <v>13</v>
      </c>
      <c r="F70" s="28" t="s">
        <v>14</v>
      </c>
      <c r="G70" s="5" t="s">
        <v>15</v>
      </c>
      <c r="I70" s="80" t="s">
        <v>212</v>
      </c>
      <c r="J70" s="81" t="s">
        <v>213</v>
      </c>
      <c r="K70" s="81" t="s">
        <v>214</v>
      </c>
      <c r="L70" s="91"/>
      <c r="O70" s="104"/>
      <c r="P70" s="104"/>
      <c r="Q70" s="104"/>
    </row>
    <row r="71" spans="2:17" ht="13.5" customHeight="1" thickBot="1" x14ac:dyDescent="0.3">
      <c r="B71" s="29" t="s">
        <v>16</v>
      </c>
      <c r="C71" s="36">
        <v>1</v>
      </c>
      <c r="D71" s="129" t="s">
        <v>93</v>
      </c>
      <c r="E71" s="130"/>
      <c r="F71" s="130"/>
      <c r="G71" s="131"/>
      <c r="I71" s="82">
        <v>1</v>
      </c>
      <c r="J71" s="82">
        <v>1</v>
      </c>
      <c r="K71" s="83">
        <f>J71/I71</f>
        <v>1</v>
      </c>
      <c r="L71" s="84"/>
      <c r="O71" s="104"/>
      <c r="P71" s="104"/>
      <c r="Q71" s="104"/>
    </row>
    <row r="72" spans="2:17" ht="84" x14ac:dyDescent="0.25">
      <c r="B72" s="127" t="s">
        <v>94</v>
      </c>
      <c r="C72" s="30" t="s">
        <v>18</v>
      </c>
      <c r="D72" s="31" t="s">
        <v>122</v>
      </c>
      <c r="E72" s="6" t="s">
        <v>96</v>
      </c>
      <c r="F72" s="6" t="s">
        <v>95</v>
      </c>
      <c r="G72" s="24">
        <v>44012</v>
      </c>
      <c r="I72" s="85">
        <v>1</v>
      </c>
      <c r="J72" s="97">
        <v>0</v>
      </c>
      <c r="K72" s="86">
        <f t="shared" ref="K72" si="12">J72/I72</f>
        <v>0</v>
      </c>
      <c r="L72" s="87" t="s">
        <v>246</v>
      </c>
      <c r="O72" s="104"/>
      <c r="P72" s="104"/>
      <c r="Q72" s="104"/>
    </row>
    <row r="73" spans="2:17" ht="27" customHeight="1" x14ac:dyDescent="0.25">
      <c r="B73" s="128"/>
      <c r="C73" s="77" t="s">
        <v>20</v>
      </c>
      <c r="D73" s="32" t="s">
        <v>189</v>
      </c>
      <c r="E73" s="7" t="s">
        <v>190</v>
      </c>
      <c r="F73" s="7" t="s">
        <v>191</v>
      </c>
      <c r="G73" s="78">
        <v>43951</v>
      </c>
      <c r="I73" s="85">
        <v>1</v>
      </c>
      <c r="J73" s="93">
        <v>1</v>
      </c>
      <c r="K73" s="86">
        <f t="shared" ref="K73:K75" si="13">J73/I73</f>
        <v>1</v>
      </c>
      <c r="L73" s="87" t="s">
        <v>247</v>
      </c>
      <c r="O73" s="104"/>
      <c r="P73" s="104"/>
      <c r="Q73" s="104"/>
    </row>
    <row r="74" spans="2:17" ht="48" customHeight="1" x14ac:dyDescent="0.25">
      <c r="B74" s="128"/>
      <c r="C74" s="77" t="s">
        <v>23</v>
      </c>
      <c r="D74" s="32" t="s">
        <v>202</v>
      </c>
      <c r="E74" s="7" t="s">
        <v>203</v>
      </c>
      <c r="F74" s="7" t="s">
        <v>191</v>
      </c>
      <c r="G74" s="78">
        <v>43889</v>
      </c>
      <c r="I74" s="85">
        <v>1</v>
      </c>
      <c r="J74" s="93">
        <v>1</v>
      </c>
      <c r="K74" s="86">
        <f t="shared" si="13"/>
        <v>1</v>
      </c>
      <c r="L74" s="87" t="s">
        <v>240</v>
      </c>
      <c r="O74" s="104"/>
      <c r="P74" s="104"/>
      <c r="Q74" s="104"/>
    </row>
    <row r="75" spans="2:17" ht="50.25" customHeight="1" x14ac:dyDescent="0.25">
      <c r="B75" s="128"/>
      <c r="C75" s="30" t="s">
        <v>24</v>
      </c>
      <c r="D75" s="31" t="s">
        <v>208</v>
      </c>
      <c r="E75" s="6" t="s">
        <v>99</v>
      </c>
      <c r="F75" s="16" t="s">
        <v>97</v>
      </c>
      <c r="G75" s="22" t="s">
        <v>262</v>
      </c>
      <c r="I75" s="85">
        <v>1</v>
      </c>
      <c r="J75" s="93">
        <v>1</v>
      </c>
      <c r="K75" s="86">
        <f t="shared" si="13"/>
        <v>1</v>
      </c>
      <c r="L75" s="87" t="s">
        <v>241</v>
      </c>
      <c r="O75" s="104"/>
      <c r="P75" s="104"/>
      <c r="Q75" s="104"/>
    </row>
    <row r="76" spans="2:17" ht="48.75" thickBot="1" x14ac:dyDescent="0.3">
      <c r="B76" s="128"/>
      <c r="C76" s="30" t="s">
        <v>168</v>
      </c>
      <c r="D76" s="40" t="s">
        <v>100</v>
      </c>
      <c r="E76" s="6" t="s">
        <v>101</v>
      </c>
      <c r="F76" s="16" t="s">
        <v>102</v>
      </c>
      <c r="G76" s="22" t="s">
        <v>262</v>
      </c>
      <c r="I76" s="85">
        <v>1</v>
      </c>
      <c r="J76" s="93">
        <v>1</v>
      </c>
      <c r="K76" s="86">
        <f t="shared" ref="K76" si="14">J76/I76</f>
        <v>1</v>
      </c>
      <c r="L76" s="87" t="s">
        <v>241</v>
      </c>
      <c r="O76" s="104"/>
      <c r="P76" s="104"/>
      <c r="Q76" s="104"/>
    </row>
    <row r="77" spans="2:17" ht="14.25" customHeight="1" thickBot="1" x14ac:dyDescent="0.3">
      <c r="B77" s="29" t="s">
        <v>26</v>
      </c>
      <c r="C77" s="37">
        <v>2</v>
      </c>
      <c r="D77" s="132" t="s">
        <v>103</v>
      </c>
      <c r="E77" s="133"/>
      <c r="F77" s="133"/>
      <c r="G77" s="134"/>
      <c r="I77" s="82">
        <f>SUM(I78:I81)</f>
        <v>4</v>
      </c>
      <c r="J77" s="82">
        <f>SUM(J78:J81)</f>
        <v>4</v>
      </c>
      <c r="K77" s="83">
        <f>J77/I77</f>
        <v>1</v>
      </c>
      <c r="L77" s="84"/>
      <c r="O77" s="104"/>
      <c r="P77" s="104"/>
      <c r="Q77" s="104"/>
    </row>
    <row r="78" spans="2:17" ht="36" x14ac:dyDescent="0.25">
      <c r="B78" s="127" t="s">
        <v>104</v>
      </c>
      <c r="C78" s="30" t="s">
        <v>53</v>
      </c>
      <c r="D78" s="31" t="s">
        <v>123</v>
      </c>
      <c r="E78" s="8" t="s">
        <v>124</v>
      </c>
      <c r="F78" s="16" t="s">
        <v>97</v>
      </c>
      <c r="G78" s="22" t="s">
        <v>263</v>
      </c>
      <c r="I78" s="85">
        <v>1</v>
      </c>
      <c r="J78" s="93">
        <v>1</v>
      </c>
      <c r="K78" s="86">
        <f t="shared" ref="K78" si="15">J78/I78</f>
        <v>1</v>
      </c>
      <c r="L78" s="87" t="s">
        <v>242</v>
      </c>
      <c r="O78" s="104"/>
      <c r="P78" s="104"/>
      <c r="Q78" s="104"/>
    </row>
    <row r="79" spans="2:17" ht="41.25" customHeight="1" x14ac:dyDescent="0.25">
      <c r="B79" s="128"/>
      <c r="C79" s="30" t="s">
        <v>193</v>
      </c>
      <c r="D79" s="31" t="s">
        <v>192</v>
      </c>
      <c r="E79" s="8" t="s">
        <v>195</v>
      </c>
      <c r="F79" s="8" t="s">
        <v>98</v>
      </c>
      <c r="G79" s="20">
        <v>43889</v>
      </c>
      <c r="I79" s="85">
        <v>1</v>
      </c>
      <c r="J79" s="93">
        <v>1</v>
      </c>
      <c r="K79" s="86">
        <f t="shared" ref="K79:K80" si="16">J79/I79</f>
        <v>1</v>
      </c>
      <c r="L79" s="87" t="s">
        <v>243</v>
      </c>
      <c r="O79" s="104"/>
      <c r="P79" s="104"/>
      <c r="Q79" s="104"/>
    </row>
    <row r="80" spans="2:17" ht="41.25" customHeight="1" x14ac:dyDescent="0.25">
      <c r="B80" s="128"/>
      <c r="C80" s="30" t="s">
        <v>204</v>
      </c>
      <c r="D80" s="31" t="s">
        <v>194</v>
      </c>
      <c r="E80" s="8" t="s">
        <v>196</v>
      </c>
      <c r="F80" s="16" t="s">
        <v>97</v>
      </c>
      <c r="G80" s="20">
        <v>43889</v>
      </c>
      <c r="I80" s="85">
        <v>1</v>
      </c>
      <c r="J80" s="93">
        <v>1</v>
      </c>
      <c r="K80" s="86">
        <f t="shared" si="16"/>
        <v>1</v>
      </c>
      <c r="L80" s="87" t="s">
        <v>244</v>
      </c>
      <c r="O80" s="104"/>
      <c r="P80" s="104"/>
      <c r="Q80" s="104"/>
    </row>
    <row r="81" spans="2:17" ht="36.75" thickBot="1" x14ac:dyDescent="0.3">
      <c r="B81" s="128"/>
      <c r="C81" s="30" t="s">
        <v>205</v>
      </c>
      <c r="D81" s="31" t="s">
        <v>125</v>
      </c>
      <c r="E81" s="8" t="s">
        <v>126</v>
      </c>
      <c r="F81" s="8" t="s">
        <v>105</v>
      </c>
      <c r="G81" s="20">
        <v>43889</v>
      </c>
      <c r="I81" s="85">
        <v>1</v>
      </c>
      <c r="J81" s="93">
        <v>1</v>
      </c>
      <c r="K81" s="86">
        <f t="shared" ref="K81" si="17">J81/I81</f>
        <v>1</v>
      </c>
      <c r="L81" s="87" t="s">
        <v>244</v>
      </c>
      <c r="O81" s="104"/>
      <c r="P81" s="104"/>
      <c r="Q81" s="104"/>
    </row>
    <row r="82" spans="2:17" ht="17.25" customHeight="1" thickBot="1" x14ac:dyDescent="0.3">
      <c r="B82" s="29" t="s">
        <v>31</v>
      </c>
      <c r="C82" s="37">
        <v>3</v>
      </c>
      <c r="D82" s="132" t="s">
        <v>106</v>
      </c>
      <c r="E82" s="133"/>
      <c r="F82" s="133"/>
      <c r="G82" s="134"/>
      <c r="I82" s="82">
        <f>SUM(I83:I86)</f>
        <v>6</v>
      </c>
      <c r="J82" s="82">
        <f>SUM(J83:J86)</f>
        <v>4</v>
      </c>
      <c r="K82" s="83">
        <f>J82/I82</f>
        <v>0.66666666666666663</v>
      </c>
      <c r="L82" s="84"/>
      <c r="O82" s="104"/>
      <c r="P82" s="104"/>
      <c r="Q82" s="104"/>
    </row>
    <row r="83" spans="2:17" ht="51.75" customHeight="1" thickBot="1" x14ac:dyDescent="0.3">
      <c r="B83" s="18" t="s">
        <v>107</v>
      </c>
      <c r="C83" s="30" t="s">
        <v>198</v>
      </c>
      <c r="D83" s="38" t="s">
        <v>159</v>
      </c>
      <c r="E83" s="13" t="s">
        <v>154</v>
      </c>
      <c r="F83" s="13" t="s">
        <v>155</v>
      </c>
      <c r="G83" s="25">
        <v>44012</v>
      </c>
      <c r="H83" s="50"/>
      <c r="I83" s="85">
        <v>1</v>
      </c>
      <c r="J83" s="93">
        <v>1</v>
      </c>
      <c r="K83" s="86">
        <f t="shared" ref="K83" si="18">J83/I83</f>
        <v>1</v>
      </c>
      <c r="L83" s="87" t="s">
        <v>242</v>
      </c>
      <c r="O83" s="104"/>
      <c r="P83" s="104"/>
      <c r="Q83" s="104"/>
    </row>
    <row r="84" spans="2:17" ht="25.5" customHeight="1" thickBot="1" x14ac:dyDescent="0.3">
      <c r="B84" s="29" t="s">
        <v>34</v>
      </c>
      <c r="C84" s="37">
        <v>4</v>
      </c>
      <c r="D84" s="132" t="s">
        <v>108</v>
      </c>
      <c r="E84" s="133"/>
      <c r="F84" s="133"/>
      <c r="G84" s="134"/>
      <c r="I84" s="82">
        <f>SUM(I85:I88)</f>
        <v>3</v>
      </c>
      <c r="J84" s="82">
        <f>SUM(J85:J88)</f>
        <v>2</v>
      </c>
      <c r="K84" s="83">
        <f>J84/I84</f>
        <v>0.66666666666666663</v>
      </c>
      <c r="L84" s="84"/>
      <c r="O84" s="104"/>
      <c r="P84" s="104"/>
      <c r="Q84" s="104"/>
    </row>
    <row r="85" spans="2:17" ht="65.25" customHeight="1" thickBot="1" x14ac:dyDescent="0.3">
      <c r="B85" s="18" t="s">
        <v>109</v>
      </c>
      <c r="C85" s="30" t="s">
        <v>186</v>
      </c>
      <c r="D85" s="31" t="s">
        <v>127</v>
      </c>
      <c r="E85" s="14" t="s">
        <v>110</v>
      </c>
      <c r="F85" s="15" t="s">
        <v>111</v>
      </c>
      <c r="G85" s="20">
        <v>44012</v>
      </c>
      <c r="I85" s="85">
        <v>1</v>
      </c>
      <c r="J85" s="97">
        <v>0</v>
      </c>
      <c r="K85" s="86">
        <f t="shared" ref="K85" si="19">J85/I85</f>
        <v>0</v>
      </c>
      <c r="L85" s="87" t="s">
        <v>248</v>
      </c>
      <c r="O85" s="104"/>
      <c r="P85" s="104"/>
      <c r="Q85" s="104"/>
    </row>
    <row r="86" spans="2:17" ht="14.25" customHeight="1" thickBot="1" x14ac:dyDescent="0.3">
      <c r="B86" s="29" t="s">
        <v>36</v>
      </c>
      <c r="C86" s="37">
        <v>5</v>
      </c>
      <c r="D86" s="132" t="s">
        <v>112</v>
      </c>
      <c r="E86" s="133"/>
      <c r="F86" s="133"/>
      <c r="G86" s="134"/>
      <c r="I86" s="82">
        <f>SUM(I87:I90)</f>
        <v>1</v>
      </c>
      <c r="J86" s="82">
        <f>SUM(J87:J90)</f>
        <v>1</v>
      </c>
      <c r="K86" s="83">
        <f>J86/I86</f>
        <v>1</v>
      </c>
      <c r="L86" s="84"/>
      <c r="O86" s="104"/>
      <c r="P86" s="104"/>
      <c r="Q86" s="104"/>
    </row>
    <row r="87" spans="2:17" ht="65.25" customHeight="1" thickBot="1" x14ac:dyDescent="0.3">
      <c r="B87" s="41" t="s">
        <v>113</v>
      </c>
      <c r="C87" s="42" t="s">
        <v>200</v>
      </c>
      <c r="D87" s="43" t="s">
        <v>114</v>
      </c>
      <c r="E87" s="9" t="s">
        <v>115</v>
      </c>
      <c r="F87" s="9" t="s">
        <v>128</v>
      </c>
      <c r="G87" s="26" t="s">
        <v>260</v>
      </c>
      <c r="I87" s="85">
        <v>1</v>
      </c>
      <c r="J87" s="93">
        <v>1</v>
      </c>
      <c r="K87" s="86">
        <f t="shared" ref="K87" si="20">J87/I87</f>
        <v>1</v>
      </c>
      <c r="L87" s="87" t="s">
        <v>245</v>
      </c>
      <c r="O87" s="104"/>
      <c r="P87" s="104"/>
      <c r="Q87" s="104"/>
    </row>
    <row r="88" spans="2:17" ht="15" x14ac:dyDescent="0.25">
      <c r="B88" s="17" t="s">
        <v>135</v>
      </c>
      <c r="I88"/>
      <c r="J88"/>
      <c r="K88"/>
      <c r="L88"/>
      <c r="O88" s="104"/>
      <c r="P88" s="104"/>
      <c r="Q88" s="104"/>
    </row>
    <row r="89" spans="2:17" ht="3" customHeight="1" x14ac:dyDescent="0.25">
      <c r="I89"/>
      <c r="J89"/>
      <c r="K89"/>
      <c r="L89"/>
      <c r="O89" s="104"/>
      <c r="P89" s="104"/>
      <c r="Q89" s="104"/>
    </row>
    <row r="90" spans="2:17" ht="13.5" customHeight="1" x14ac:dyDescent="0.25">
      <c r="B90" s="100" t="s">
        <v>264</v>
      </c>
      <c r="I90"/>
      <c r="J90"/>
      <c r="K90"/>
      <c r="L90"/>
      <c r="O90" s="104"/>
      <c r="P90" s="104"/>
      <c r="Q90" s="104"/>
    </row>
    <row r="91" spans="2:17" ht="3" customHeight="1" x14ac:dyDescent="0.25">
      <c r="I91"/>
      <c r="J91"/>
      <c r="K91"/>
      <c r="L91"/>
      <c r="O91" s="104"/>
      <c r="P91" s="104"/>
      <c r="Q91" s="104"/>
    </row>
    <row r="92" spans="2:17" ht="21.75" customHeight="1" x14ac:dyDescent="0.25">
      <c r="O92" s="104"/>
      <c r="P92" s="104"/>
      <c r="Q92" s="104"/>
    </row>
    <row r="93" spans="2:17" ht="21.75" customHeight="1" x14ac:dyDescent="0.25">
      <c r="B93" s="113"/>
      <c r="C93" s="113"/>
      <c r="D93" s="113"/>
      <c r="I93"/>
      <c r="J93"/>
      <c r="K93"/>
      <c r="L93"/>
      <c r="O93" s="104"/>
      <c r="P93" s="104"/>
      <c r="Q93" s="104"/>
    </row>
    <row r="94" spans="2:17" ht="8.25" customHeight="1" x14ac:dyDescent="0.25">
      <c r="B94" s="122"/>
      <c r="C94" s="122"/>
      <c r="D94" s="122"/>
      <c r="I94"/>
      <c r="J94"/>
      <c r="K94"/>
      <c r="L94"/>
      <c r="O94" s="104"/>
      <c r="P94" s="104"/>
      <c r="Q94" s="104"/>
    </row>
    <row r="95" spans="2:17" ht="9" customHeight="1" x14ac:dyDescent="0.25">
      <c r="B95" s="121"/>
      <c r="C95" s="121"/>
      <c r="D95" s="121"/>
      <c r="E95" s="51"/>
      <c r="I95"/>
      <c r="J95"/>
      <c r="K95"/>
      <c r="L95"/>
      <c r="O95" s="104"/>
      <c r="P95" s="104"/>
      <c r="Q95" s="104"/>
    </row>
    <row r="96" spans="2:17" ht="15" x14ac:dyDescent="0.25">
      <c r="B96" s="184"/>
      <c r="C96" s="184"/>
      <c r="D96" s="185"/>
      <c r="I96"/>
      <c r="J96"/>
      <c r="K96"/>
      <c r="L96"/>
      <c r="O96" s="104"/>
      <c r="P96" s="104"/>
      <c r="Q96" s="104"/>
    </row>
    <row r="97" spans="2:12" ht="15" x14ac:dyDescent="0.25">
      <c r="B97" s="186" t="s">
        <v>265</v>
      </c>
      <c r="C97" s="186"/>
      <c r="D97" s="186"/>
      <c r="I97"/>
      <c r="J97"/>
      <c r="K97"/>
      <c r="L97"/>
    </row>
    <row r="98" spans="2:12" ht="15" x14ac:dyDescent="0.25">
      <c r="B98" s="187" t="s">
        <v>266</v>
      </c>
      <c r="C98" s="187"/>
      <c r="D98" s="187"/>
      <c r="I98"/>
      <c r="J98"/>
      <c r="K98"/>
      <c r="L98"/>
    </row>
  </sheetData>
  <sheetProtection algorithmName="SHA-512" hashValue="Bo1+u+fu2LMnO/hpbnnLK42GtuVq8Q/gECchRecmZtiy/y4L06mXaR4coWCe9u95dxjixIRjGQNTrCX/WFixvw==" saltValue="EPy0v8DBLFxMmCU4k7S1OQ==" spinCount="100000" sheet="1" objects="1" scenarios="1"/>
  <mergeCells count="148">
    <mergeCell ref="B97:D97"/>
    <mergeCell ref="B98:D98"/>
    <mergeCell ref="I9:L9"/>
    <mergeCell ref="I10:K10"/>
    <mergeCell ref="D86:G86"/>
    <mergeCell ref="D46:G46"/>
    <mergeCell ref="D53:G53"/>
    <mergeCell ref="D55:G55"/>
    <mergeCell ref="D58:G58"/>
    <mergeCell ref="D61:G61"/>
    <mergeCell ref="C51:G51"/>
    <mergeCell ref="C52:D52"/>
    <mergeCell ref="D82:G82"/>
    <mergeCell ref="D84:G84"/>
    <mergeCell ref="C10:G10"/>
    <mergeCell ref="D12:G12"/>
    <mergeCell ref="D17:G17"/>
    <mergeCell ref="D20:G20"/>
    <mergeCell ref="D23:G23"/>
    <mergeCell ref="D25:G25"/>
    <mergeCell ref="B9:G9"/>
    <mergeCell ref="C11:D11"/>
    <mergeCell ref="B13:B16"/>
    <mergeCell ref="B18:B19"/>
    <mergeCell ref="G18:G19"/>
    <mergeCell ref="D30:G30"/>
    <mergeCell ref="B4:C5"/>
    <mergeCell ref="D4:D5"/>
    <mergeCell ref="F4:G4"/>
    <mergeCell ref="F5:G5"/>
    <mergeCell ref="B6:C7"/>
    <mergeCell ref="D6:D7"/>
    <mergeCell ref="F6:G6"/>
    <mergeCell ref="E7:G7"/>
    <mergeCell ref="I1:L7"/>
    <mergeCell ref="B1:C3"/>
    <mergeCell ref="D1:G3"/>
    <mergeCell ref="B21:B22"/>
    <mergeCell ref="B31:B40"/>
    <mergeCell ref="C29:D29"/>
    <mergeCell ref="C28:G28"/>
    <mergeCell ref="B95:D95"/>
    <mergeCell ref="B94:D94"/>
    <mergeCell ref="B59:B60"/>
    <mergeCell ref="B62:B64"/>
    <mergeCell ref="B66:B67"/>
    <mergeCell ref="C69:G69"/>
    <mergeCell ref="C70:D70"/>
    <mergeCell ref="B72:B76"/>
    <mergeCell ref="B78:B81"/>
    <mergeCell ref="D65:G65"/>
    <mergeCell ref="D71:G71"/>
    <mergeCell ref="D77:G77"/>
    <mergeCell ref="I51:K51"/>
    <mergeCell ref="I69:K69"/>
    <mergeCell ref="B56:B57"/>
    <mergeCell ref="C56:C57"/>
    <mergeCell ref="D56:D57"/>
    <mergeCell ref="B93:D93"/>
    <mergeCell ref="B42:B43"/>
    <mergeCell ref="B47:B49"/>
    <mergeCell ref="I28:K28"/>
    <mergeCell ref="D41:G41"/>
    <mergeCell ref="D44:G44"/>
    <mergeCell ref="O13:Q13"/>
    <mergeCell ref="O14:Q14"/>
    <mergeCell ref="O15:Q15"/>
    <mergeCell ref="O16:Q16"/>
    <mergeCell ref="O17:Q17"/>
    <mergeCell ref="O18:Q18"/>
    <mergeCell ref="O19:Q19"/>
    <mergeCell ref="O20:Q20"/>
    <mergeCell ref="O21:Q21"/>
    <mergeCell ref="O22:Q22"/>
    <mergeCell ref="O23:Q23"/>
    <mergeCell ref="O24:Q24"/>
    <mergeCell ref="O25:Q25"/>
    <mergeCell ref="O26:Q26"/>
    <mergeCell ref="O27:Q27"/>
    <mergeCell ref="O28:Q28"/>
    <mergeCell ref="O29:Q29"/>
    <mergeCell ref="O30:Q30"/>
    <mergeCell ref="O31:Q31"/>
    <mergeCell ref="O32:Q32"/>
    <mergeCell ref="O33:Q33"/>
    <mergeCell ref="O34:Q34"/>
    <mergeCell ref="O35:Q35"/>
    <mergeCell ref="O36:Q36"/>
    <mergeCell ref="O37:Q37"/>
    <mergeCell ref="O38:Q38"/>
    <mergeCell ref="O39:Q39"/>
    <mergeCell ref="O40:Q40"/>
    <mergeCell ref="O41:Q41"/>
    <mergeCell ref="O42:Q42"/>
    <mergeCell ref="O43:Q43"/>
    <mergeCell ref="O44:Q44"/>
    <mergeCell ref="O45:Q45"/>
    <mergeCell ref="O46:Q46"/>
    <mergeCell ref="O47:Q47"/>
    <mergeCell ref="O48:Q48"/>
    <mergeCell ref="O49:Q49"/>
    <mergeCell ref="O50:Q50"/>
    <mergeCell ref="O51:Q51"/>
    <mergeCell ref="O52:Q52"/>
    <mergeCell ref="O53:Q53"/>
    <mergeCell ref="O54:Q54"/>
    <mergeCell ref="O55:Q55"/>
    <mergeCell ref="O56:Q56"/>
    <mergeCell ref="O57:Q57"/>
    <mergeCell ref="O58:Q58"/>
    <mergeCell ref="O59:Q59"/>
    <mergeCell ref="O60:Q60"/>
    <mergeCell ref="O61:Q61"/>
    <mergeCell ref="O62:Q62"/>
    <mergeCell ref="O63:Q63"/>
    <mergeCell ref="O64:Q64"/>
    <mergeCell ref="O65:Q65"/>
    <mergeCell ref="O66:Q66"/>
    <mergeCell ref="O67:Q67"/>
    <mergeCell ref="O68:Q68"/>
    <mergeCell ref="O69:Q69"/>
    <mergeCell ref="O70:Q70"/>
    <mergeCell ref="O71:Q71"/>
    <mergeCell ref="O72:Q72"/>
    <mergeCell ref="O73:Q73"/>
    <mergeCell ref="O74:Q74"/>
    <mergeCell ref="O75:Q75"/>
    <mergeCell ref="O76:Q76"/>
    <mergeCell ref="O77:Q77"/>
    <mergeCell ref="O78:Q78"/>
    <mergeCell ref="O79:Q79"/>
    <mergeCell ref="O80:Q80"/>
    <mergeCell ref="O81:Q81"/>
    <mergeCell ref="O91:Q91"/>
    <mergeCell ref="O92:Q92"/>
    <mergeCell ref="O93:Q93"/>
    <mergeCell ref="O94:Q94"/>
    <mergeCell ref="O95:Q95"/>
    <mergeCell ref="O96:Q96"/>
    <mergeCell ref="O82:Q82"/>
    <mergeCell ref="O83:Q83"/>
    <mergeCell ref="O84:Q84"/>
    <mergeCell ref="O85:Q85"/>
    <mergeCell ref="O86:Q86"/>
    <mergeCell ref="O87:Q87"/>
    <mergeCell ref="O88:Q88"/>
    <mergeCell ref="O89:Q89"/>
    <mergeCell ref="O90:Q90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97" fitToHeight="0" orientation="landscape" r:id="rId1"/>
  <headerFooter>
    <oddHeader>&amp;R&amp;9
&amp;K000000&amp;P/&amp;N&amp;K00+000...........................................</oddHeader>
    <oddFooter>&amp;C&amp;"-,Negrita"&amp;10ANEXO 2. ACTIVIDADES DEL PLAN ANTICORRUPCIÓN Y DE ATENCIÓN AL CIUDADANO 2020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3963B474CADD4B92103749CDE672A7" ma:contentTypeVersion="8" ma:contentTypeDescription="Create a new document." ma:contentTypeScope="" ma:versionID="d93f8740da8e1abf7682597e7ee91c3e">
  <xsd:schema xmlns:xsd="http://www.w3.org/2001/XMLSchema" xmlns:xs="http://www.w3.org/2001/XMLSchema" xmlns:p="http://schemas.microsoft.com/office/2006/metadata/properties" xmlns:ns3="181558b9-c110-48a1-ae7a-f4e208297e30" targetNamespace="http://schemas.microsoft.com/office/2006/metadata/properties" ma:root="true" ma:fieldsID="714e3443e0b7404f350aa1068bcec696" ns3:_="">
    <xsd:import namespace="181558b9-c110-48a1-ae7a-f4e208297e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1558b9-c110-48a1-ae7a-f4e208297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A77CA9-1526-4501-BFF4-83CF91C8F5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5A9ED7-73EC-488D-AD22-DCA4D3D773DB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181558b9-c110-48a1-ae7a-f4e208297e30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8889602-BC9D-4260-8484-7B9F5FEFA6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1558b9-c110-48a1-ae7a-f4e208297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PAAC A DIC 2020</vt:lpstr>
      <vt:lpstr>'PAAC A DIC 2020'!Área_de_impresión</vt:lpstr>
      <vt:lpstr>'PAAC A DIC 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AUX-CONT-INT</dc:creator>
  <cp:lastModifiedBy>SUBTECNICA</cp:lastModifiedBy>
  <cp:lastPrinted>2020-01-31T22:35:11Z</cp:lastPrinted>
  <dcterms:created xsi:type="dcterms:W3CDTF">2016-11-12T14:39:51Z</dcterms:created>
  <dcterms:modified xsi:type="dcterms:W3CDTF">2020-01-31T22:35:26Z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0x010100A53963B474CADD4B92103749CDE672A7</vt:lpwstr>
  </property>
</Properties>
</file>